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entric-my.sharepoint.com/personal/kevin_maika_icentric_co_bw/Documents/Desktop/"/>
    </mc:Choice>
  </mc:AlternateContent>
  <xr:revisionPtr revIDLastSave="1" documentId="13_ncr:1_{4626838B-6E00-4A8E-B745-7AE581FC83B3}" xr6:coauthVersionLast="47" xr6:coauthVersionMax="47" xr10:uidLastSave="{6B8B08EA-6B33-465C-929B-38F371A2BB54}"/>
  <bookViews>
    <workbookView xWindow="20" yWindow="20" windowWidth="22540" windowHeight="14300" xr2:uid="{DB4EDC23-A884-4AD0-ABDD-5E6E8DDC065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1" i="1" l="1"/>
  <c r="G41" i="1"/>
  <c r="G57" i="1"/>
  <c r="G55" i="1"/>
  <c r="G60" i="1"/>
  <c r="G62" i="1"/>
  <c r="G63" i="1"/>
  <c r="G64" i="1"/>
  <c r="G65" i="1"/>
  <c r="G66" i="1"/>
  <c r="G10" i="1"/>
  <c r="G11" i="1"/>
  <c r="G12" i="1"/>
  <c r="G13" i="1"/>
  <c r="G14" i="1"/>
  <c r="G15" i="1"/>
  <c r="G16" i="1"/>
  <c r="G17" i="1"/>
  <c r="G18" i="1"/>
  <c r="G20" i="1"/>
  <c r="G21" i="1"/>
  <c r="G43" i="1"/>
  <c r="G44" i="1"/>
  <c r="G45" i="1"/>
  <c r="G46" i="1"/>
  <c r="G47" i="1"/>
  <c r="G48" i="1"/>
  <c r="G49" i="1"/>
  <c r="G50" i="1"/>
  <c r="G56" i="1"/>
  <c r="G51" i="1"/>
  <c r="G70" i="1"/>
  <c r="G71" i="1"/>
  <c r="G72" i="1"/>
  <c r="G69" i="1"/>
  <c r="G54" i="1"/>
  <c r="G42" i="1"/>
  <c r="G8" i="1"/>
  <c r="G67" i="1" l="1"/>
  <c r="G52" i="1"/>
  <c r="G74" i="1"/>
  <c r="G58" i="1"/>
  <c r="G39" i="1"/>
  <c r="G22" i="1"/>
  <c r="G75" i="1" l="1"/>
</calcChain>
</file>

<file path=xl/sharedStrings.xml><?xml version="1.0" encoding="utf-8"?>
<sst xmlns="http://schemas.openxmlformats.org/spreadsheetml/2006/main" count="561" uniqueCount="193">
  <si>
    <t xml:space="preserve">Name of Procuring Entity:  </t>
  </si>
  <si>
    <t>EXPLORATION INVESTMENT COMPANY BOTSWANA</t>
  </si>
  <si>
    <t xml:space="preserve">Name of Person(s) Responsible For Procurement: </t>
  </si>
  <si>
    <t>Contact Tel.</t>
  </si>
  <si>
    <t>Project Code/ Vote</t>
  </si>
  <si>
    <t>Project Name</t>
  </si>
  <si>
    <t>Budget Amount</t>
  </si>
  <si>
    <t>Activity Name</t>
  </si>
  <si>
    <r>
      <t xml:space="preserve">Procurement Method               </t>
    </r>
    <r>
      <rPr>
        <sz val="14"/>
        <color indexed="8"/>
        <rFont val="Arial"/>
        <family val="2"/>
      </rPr>
      <t xml:space="preserve"> PPRA Reg. 55-61</t>
    </r>
  </si>
  <si>
    <t>Descipline</t>
  </si>
  <si>
    <t>Estimated Cost</t>
  </si>
  <si>
    <t>Preparation of ITT</t>
  </si>
  <si>
    <t>Submission of ITT for Vetting POU</t>
  </si>
  <si>
    <t>Publication Date</t>
  </si>
  <si>
    <t>Invitation Date</t>
  </si>
  <si>
    <r>
      <t xml:space="preserve">Tender Close Date </t>
    </r>
    <r>
      <rPr>
        <sz val="14"/>
        <color indexed="8"/>
        <rFont val="Arial"/>
        <family val="2"/>
      </rPr>
      <t>PPRA Reg. 33</t>
    </r>
  </si>
  <si>
    <t>Evaluation completion by PE</t>
  </si>
  <si>
    <t>Verification of Evaluation report by PU</t>
  </si>
  <si>
    <t>Submission 
of evaluation 
report to POU</t>
  </si>
  <si>
    <t>Pre-Adjudication by POU</t>
  </si>
  <si>
    <t>Award Decision</t>
  </si>
  <si>
    <t xml:space="preserve">Cooling-Off Period </t>
  </si>
  <si>
    <t>Contract Signing</t>
  </si>
  <si>
    <t>Project Commencement</t>
  </si>
  <si>
    <t>Project Completion</t>
  </si>
  <si>
    <t>Activity Report</t>
  </si>
  <si>
    <t>In Numbers</t>
  </si>
  <si>
    <t>ODB;OIB;RDB;RIB;DP;QPM</t>
  </si>
  <si>
    <t>Goods; Services;  Works</t>
  </si>
  <si>
    <t>DD-MM-YY format</t>
  </si>
  <si>
    <t>INFORMATION TECHNOLOGY/INFORMATION SYSTEMS</t>
  </si>
  <si>
    <t>IT/IS</t>
  </si>
  <si>
    <t>Internet and Communication</t>
  </si>
  <si>
    <t>Hosted communication solution (BTC)</t>
  </si>
  <si>
    <t>DP</t>
  </si>
  <si>
    <t>Services</t>
  </si>
  <si>
    <t>Information Systems</t>
  </si>
  <si>
    <t xml:space="preserve"> M365 business premium solution(email, collaboration)</t>
  </si>
  <si>
    <t>Request for Quotation</t>
  </si>
  <si>
    <t>Teamwork project management platform</t>
  </si>
  <si>
    <t>Adobe sign solution</t>
  </si>
  <si>
    <t>Business Communications</t>
  </si>
  <si>
    <t xml:space="preserve">End-User Computing Devices /laptops </t>
  </si>
  <si>
    <t>Open Domestic Bidding</t>
  </si>
  <si>
    <t>Supplies</t>
  </si>
  <si>
    <t>Exploration Data and information review, modelling and AI enablement</t>
  </si>
  <si>
    <t>International Restrictive Bidding</t>
  </si>
  <si>
    <t>Cybersecurity and identity management</t>
  </si>
  <si>
    <t>13/07/2026</t>
  </si>
  <si>
    <t>15/07/2026</t>
  </si>
  <si>
    <t>Enterprise Resource planning software (Finance, Procurement, HR)</t>
  </si>
  <si>
    <t>19/05/2026</t>
  </si>
  <si>
    <t>20/05/2026</t>
  </si>
  <si>
    <t>Network &amp; Connectivity</t>
  </si>
  <si>
    <t>22/07/2026</t>
  </si>
  <si>
    <t>24/07/2026</t>
  </si>
  <si>
    <t>Backup, Recovery &amp; Business Continuity</t>
  </si>
  <si>
    <t>22/07/2027</t>
  </si>
  <si>
    <t>24/07/2027</t>
  </si>
  <si>
    <t>Information Technology</t>
  </si>
  <si>
    <t>IT Hardware and peripherals</t>
  </si>
  <si>
    <t>22/07/2028</t>
  </si>
  <si>
    <t>24/07/2028</t>
  </si>
  <si>
    <t>Geoscience data analysis Software and training</t>
  </si>
  <si>
    <t>Direct Procurement</t>
  </si>
  <si>
    <t>22/07/2029</t>
  </si>
  <si>
    <t>24/07/2029</t>
  </si>
  <si>
    <t>Freshservice service desk</t>
  </si>
  <si>
    <t>22/07/2030</t>
  </si>
  <si>
    <t>24/07/2030</t>
  </si>
  <si>
    <t>Printer Rental</t>
  </si>
  <si>
    <t>22/07/2031</t>
  </si>
  <si>
    <t>24/07/2031</t>
  </si>
  <si>
    <t>TOTAL</t>
  </si>
  <si>
    <t>HUMAN RESOURCES</t>
  </si>
  <si>
    <t>HR</t>
  </si>
  <si>
    <t>Courier &amp; Postage</t>
  </si>
  <si>
    <t>Courier charges</t>
  </si>
  <si>
    <t xml:space="preserve">Services </t>
  </si>
  <si>
    <t>Subscriptions</t>
  </si>
  <si>
    <t xml:space="preserve">DSTV Subscription </t>
  </si>
  <si>
    <t>Security</t>
  </si>
  <si>
    <t>Alarm monitoring</t>
  </si>
  <si>
    <t>Quotations/Proposals</t>
  </si>
  <si>
    <t>Insurance</t>
  </si>
  <si>
    <t>Group life insurance</t>
  </si>
  <si>
    <t>Recreational Expenses</t>
  </si>
  <si>
    <t xml:space="preserve">Staff Gym membership </t>
  </si>
  <si>
    <t>Professional bodies</t>
  </si>
  <si>
    <t xml:space="preserve">Professional memberships </t>
  </si>
  <si>
    <t>Annual HR Surveys</t>
  </si>
  <si>
    <t>Implemetation of the Remuneration frmework (Pay Progression Model, grading of JDs)</t>
  </si>
  <si>
    <t>consultancy other</t>
  </si>
  <si>
    <t>HR Consultancy Services</t>
  </si>
  <si>
    <t>Recruitment</t>
  </si>
  <si>
    <t xml:space="preserve">Recruitment cost  </t>
  </si>
  <si>
    <t>Workshops and Retreats</t>
  </si>
  <si>
    <t xml:space="preserve">Workshops, Seminars, Conferences, Short training </t>
  </si>
  <si>
    <t>HRIS Solutions</t>
  </si>
  <si>
    <t>PMS training, workshops and cascading of departmental scorecard and cascade solution annual lisence, PMS automation</t>
  </si>
  <si>
    <t>International travel, Accommdation and Meals</t>
  </si>
  <si>
    <t xml:space="preserve">Travel - Accomodation, meals and sundires </t>
  </si>
  <si>
    <t>Implementation of Data Protection Act</t>
  </si>
  <si>
    <t>CAPEX</t>
  </si>
  <si>
    <t xml:space="preserve">Medical Aid Services </t>
  </si>
  <si>
    <t>Local Restrictive Bidding</t>
  </si>
  <si>
    <t>10.06.2026</t>
  </si>
  <si>
    <t>13.06.2026</t>
  </si>
  <si>
    <t>16.06.2026</t>
  </si>
  <si>
    <t>26.06.2026</t>
  </si>
  <si>
    <t>ADMINISTRATION</t>
  </si>
  <si>
    <t xml:space="preserve">ADM </t>
  </si>
  <si>
    <t>Administration</t>
  </si>
  <si>
    <t>Office rental</t>
  </si>
  <si>
    <t>01.04.2026</t>
  </si>
  <si>
    <t>03.04.2026</t>
  </si>
  <si>
    <t>06.04.2026</t>
  </si>
  <si>
    <t>10.04.2026</t>
  </si>
  <si>
    <t>13.04.2026</t>
  </si>
  <si>
    <t>16.04.2026</t>
  </si>
  <si>
    <t>17.04.2026</t>
  </si>
  <si>
    <t>01.05.2026</t>
  </si>
  <si>
    <t>04.05.2026</t>
  </si>
  <si>
    <t>05.05.2026</t>
  </si>
  <si>
    <t>31.12.2026</t>
  </si>
  <si>
    <t>01.01.2027</t>
  </si>
  <si>
    <t>Supply, delivery and Registration of Vehicles</t>
  </si>
  <si>
    <t>15.06.2026</t>
  </si>
  <si>
    <t>30.06.2026</t>
  </si>
  <si>
    <t>01.07.2026</t>
  </si>
  <si>
    <t>05.07.2026</t>
  </si>
  <si>
    <t>03.08.2026</t>
  </si>
  <si>
    <t>Business communication services on a 12 month contract</t>
  </si>
  <si>
    <t>20.07.2026</t>
  </si>
  <si>
    <t>21.07.2026</t>
  </si>
  <si>
    <t>23.07.2026</t>
  </si>
  <si>
    <t>02.08.2026</t>
  </si>
  <si>
    <t>16.08.2026</t>
  </si>
  <si>
    <t>15.09.2026</t>
  </si>
  <si>
    <t>16.09.2026</t>
  </si>
  <si>
    <t>01.11.2026</t>
  </si>
  <si>
    <t>02.11.2026</t>
  </si>
  <si>
    <t>Office Consumables</t>
  </si>
  <si>
    <t>01.06.2026</t>
  </si>
  <si>
    <t>25/06.2026</t>
  </si>
  <si>
    <t>Office Equipment, Interactive screen, Office furniture</t>
  </si>
  <si>
    <t>Stationery</t>
  </si>
  <si>
    <t>Asset insurance</t>
  </si>
  <si>
    <t>Vehicle repairs, services and maintenance</t>
  </si>
  <si>
    <t>04.08.2026</t>
  </si>
  <si>
    <t>06.08.2026</t>
  </si>
  <si>
    <t>18.08.2026</t>
  </si>
  <si>
    <t>19.08.2026</t>
  </si>
  <si>
    <t>20.08.2026</t>
  </si>
  <si>
    <t>21.08.2026</t>
  </si>
  <si>
    <t>Fuel supply</t>
  </si>
  <si>
    <t>Office Maintenance and repairs</t>
  </si>
  <si>
    <t>Works</t>
  </si>
  <si>
    <t>Fleet tracking</t>
  </si>
  <si>
    <t>TECHNICAL</t>
  </si>
  <si>
    <t xml:space="preserve">TECH </t>
  </si>
  <si>
    <t>Field Equipment</t>
  </si>
  <si>
    <t>Training and Development</t>
  </si>
  <si>
    <t>Investing in Africa Mining Indaba</t>
  </si>
  <si>
    <t>TECH</t>
  </si>
  <si>
    <t>Personal And Protective Equipment</t>
  </si>
  <si>
    <t>08.06.2026</t>
  </si>
  <si>
    <t>MARKETING AND COMMUNICATIONS</t>
  </si>
  <si>
    <t>MARC</t>
  </si>
  <si>
    <t>Corporate identity</t>
  </si>
  <si>
    <t>Publications (Annual Report)</t>
  </si>
  <si>
    <t>20.03.2027</t>
  </si>
  <si>
    <t>30.03.2027</t>
  </si>
  <si>
    <t>31.03.2027</t>
  </si>
  <si>
    <t>01.04.2027</t>
  </si>
  <si>
    <t>21.04.2027</t>
  </si>
  <si>
    <t xml:space="preserve">Corporate Marketing and Advertising </t>
  </si>
  <si>
    <t>As needed</t>
  </si>
  <si>
    <t>Corporate Events (Internal)</t>
  </si>
  <si>
    <t>Corporate Events (External)</t>
  </si>
  <si>
    <t>Corporate Identity</t>
  </si>
  <si>
    <t>01.02.2026</t>
  </si>
  <si>
    <t>25/02.2026</t>
  </si>
  <si>
    <t>30.02.2026</t>
  </si>
  <si>
    <t>Merchandise &amp; Branding</t>
  </si>
  <si>
    <t>STRATEGY AND BUSINESS DEVELOPMENT</t>
  </si>
  <si>
    <t>BD</t>
  </si>
  <si>
    <t>Strategy</t>
  </si>
  <si>
    <t xml:space="preserve">Development of the Investment Model Framework </t>
  </si>
  <si>
    <t>Restrictive International Bidding</t>
  </si>
  <si>
    <t>Strategy development</t>
  </si>
  <si>
    <t xml:space="preserve">Strategy Monitoring </t>
  </si>
  <si>
    <t>GRAND-TOTAL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</si>
</sst>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0.00;[Red]0.00"/>
    <numFmt numFmtId="166" formatCode="[$]dd/mm/yyyy;@" x16r2:formatCode16="[$-en-BW,1]dd/mm/yyyy;@"/>
    <numFmt numFmtId="167" formatCode="[$]dd\ mmm\ yyyy;@" x16r2:formatCode16="[$-en-BW,1]dd\ mmm\ yyyy;@"/>
    <numFmt numFmtId="168" formatCode="[$-409]d\-mmm\-yy;@"/>
    <numFmt numFmtId="169" formatCode="_ * #,##0.00_ ;_ * \-#,##0.00_ ;_ * &quot;-&quot;??_ ;_ @_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b/>
      <sz val="14"/>
      <name val="Arial"/>
      <family val="2"/>
    </font>
    <font>
      <b/>
      <sz val="18"/>
      <color theme="1"/>
      <name val="Arial"/>
      <family val="2"/>
    </font>
    <font>
      <sz val="8"/>
      <name val="Aptos Narrow"/>
      <family val="2"/>
      <scheme val="minor"/>
    </font>
    <font>
      <b/>
      <sz val="14"/>
      <color theme="0"/>
      <name val="Arial"/>
      <family val="2"/>
    </font>
    <font>
      <sz val="11"/>
      <color theme="0"/>
      <name val="Aptos Narrow"/>
      <family val="2"/>
      <scheme val="minor"/>
    </font>
    <font>
      <b/>
      <sz val="14"/>
      <color theme="0"/>
      <name val="Arial"/>
    </font>
    <font>
      <sz val="14"/>
      <name val="Arial"/>
    </font>
    <font>
      <sz val="14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5">
    <xf numFmtId="0" fontId="0" fillId="0" borderId="0" xfId="0"/>
    <xf numFmtId="49" fontId="3" fillId="0" borderId="0" xfId="0" applyNumberFormat="1" applyFont="1" applyAlignment="1">
      <alignment wrapText="1"/>
    </xf>
    <xf numFmtId="165" fontId="2" fillId="2" borderId="6" xfId="0" applyNumberFormat="1" applyFont="1" applyFill="1" applyBorder="1" applyAlignment="1">
      <alignment wrapText="1"/>
    </xf>
    <xf numFmtId="165" fontId="2" fillId="2" borderId="7" xfId="0" applyNumberFormat="1" applyFont="1" applyFill="1" applyBorder="1" applyAlignment="1">
      <alignment wrapText="1"/>
    </xf>
    <xf numFmtId="14" fontId="3" fillId="0" borderId="2" xfId="0" applyNumberFormat="1" applyFont="1" applyBorder="1" applyAlignment="1">
      <alignment wrapText="1"/>
    </xf>
    <xf numFmtId="49" fontId="2" fillId="2" borderId="9" xfId="0" applyNumberFormat="1" applyFont="1" applyFill="1" applyBorder="1" applyAlignment="1">
      <alignment horizontal="left" vertical="center" wrapText="1"/>
    </xf>
    <xf numFmtId="165" fontId="2" fillId="2" borderId="9" xfId="0" applyNumberFormat="1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vertical="center" wrapText="1"/>
    </xf>
    <xf numFmtId="14" fontId="2" fillId="2" borderId="9" xfId="0" applyNumberFormat="1" applyFont="1" applyFill="1" applyBorder="1" applyAlignment="1">
      <alignment horizontal="left" vertical="center" wrapText="1"/>
    </xf>
    <xf numFmtId="165" fontId="3" fillId="2" borderId="9" xfId="0" applyNumberFormat="1" applyFont="1" applyFill="1" applyBorder="1" applyAlignment="1">
      <alignment vertical="center" wrapText="1"/>
    </xf>
    <xf numFmtId="0" fontId="5" fillId="2" borderId="9" xfId="0" applyFont="1" applyFill="1" applyBorder="1" applyAlignment="1">
      <alignment wrapText="1"/>
    </xf>
    <xf numFmtId="49" fontId="3" fillId="2" borderId="9" xfId="0" applyNumberFormat="1" applyFont="1" applyFill="1" applyBorder="1" applyAlignment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>
      <alignment horizontal="left" vertical="center" wrapText="1"/>
    </xf>
    <xf numFmtId="43" fontId="3" fillId="0" borderId="9" xfId="1" applyFont="1" applyFill="1" applyBorder="1" applyAlignment="1">
      <alignment horizontal="left" vertical="center" wrapText="1"/>
    </xf>
    <xf numFmtId="0" fontId="7" fillId="0" borderId="9" xfId="2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43" fontId="3" fillId="4" borderId="9" xfId="1" applyFont="1" applyFill="1" applyBorder="1" applyAlignment="1">
      <alignment horizontal="left" vertical="center" wrapText="1"/>
    </xf>
    <xf numFmtId="166" fontId="3" fillId="4" borderId="9" xfId="1" applyNumberFormat="1" applyFont="1" applyFill="1" applyBorder="1" applyAlignment="1">
      <alignment horizontal="left" vertical="center" wrapText="1"/>
    </xf>
    <xf numFmtId="166" fontId="3" fillId="0" borderId="9" xfId="0" applyNumberFormat="1" applyFont="1" applyBorder="1" applyAlignment="1">
      <alignment horizontal="left" vertical="center" wrapText="1"/>
    </xf>
    <xf numFmtId="167" fontId="3" fillId="0" borderId="9" xfId="0" applyNumberFormat="1" applyFont="1" applyBorder="1" applyAlignment="1">
      <alignment horizontal="left" vertical="center" wrapText="1"/>
    </xf>
    <xf numFmtId="167" fontId="3" fillId="0" borderId="11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7" fillId="4" borderId="9" xfId="2" applyFont="1" applyFill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166" fontId="3" fillId="4" borderId="12" xfId="1" applyNumberFormat="1" applyFont="1" applyFill="1" applyBorder="1" applyAlignment="1">
      <alignment horizontal="left" vertical="center" wrapText="1"/>
    </xf>
    <xf numFmtId="166" fontId="3" fillId="0" borderId="12" xfId="0" applyNumberFormat="1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3" fontId="8" fillId="0" borderId="9" xfId="1" applyFont="1" applyFill="1" applyBorder="1" applyAlignment="1">
      <alignment horizontal="left" vertical="center" wrapText="1"/>
    </xf>
    <xf numFmtId="166" fontId="8" fillId="0" borderId="9" xfId="1" applyNumberFormat="1" applyFont="1" applyFill="1" applyBorder="1" applyAlignment="1">
      <alignment horizontal="left" vertical="center" wrapText="1"/>
    </xf>
    <xf numFmtId="168" fontId="5" fillId="0" borderId="9" xfId="0" applyNumberFormat="1" applyFont="1" applyBorder="1" applyAlignment="1">
      <alignment horizontal="left" vertical="center" wrapText="1"/>
    </xf>
    <xf numFmtId="168" fontId="5" fillId="0" borderId="12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43" fontId="5" fillId="0" borderId="9" xfId="1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43" fontId="5" fillId="0" borderId="9" xfId="1" applyFont="1" applyFill="1" applyBorder="1" applyAlignment="1">
      <alignment horizontal="right" vertical="center" wrapText="1"/>
    </xf>
    <xf numFmtId="168" fontId="5" fillId="0" borderId="9" xfId="0" applyNumberFormat="1" applyFont="1" applyBorder="1" applyAlignment="1">
      <alignment horizontal="right" vertical="center" wrapText="1"/>
    </xf>
    <xf numFmtId="168" fontId="5" fillId="0" borderId="9" xfId="0" applyNumberFormat="1" applyFont="1" applyBorder="1" applyAlignment="1">
      <alignment vertical="center" wrapText="1"/>
    </xf>
    <xf numFmtId="0" fontId="5" fillId="0" borderId="9" xfId="0" applyFont="1" applyBorder="1" applyAlignment="1">
      <alignment wrapText="1"/>
    </xf>
    <xf numFmtId="165" fontId="5" fillId="0" borderId="9" xfId="0" applyNumberFormat="1" applyFont="1" applyBorder="1" applyAlignment="1">
      <alignment wrapText="1"/>
    </xf>
    <xf numFmtId="43" fontId="5" fillId="0" borderId="9" xfId="1" applyFont="1" applyBorder="1" applyAlignment="1">
      <alignment wrapText="1"/>
    </xf>
    <xf numFmtId="43" fontId="9" fillId="5" borderId="9" xfId="0" applyNumberFormat="1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0" xfId="0" applyFont="1"/>
    <xf numFmtId="0" fontId="3" fillId="0" borderId="9" xfId="0" applyFont="1" applyBorder="1" applyAlignment="1">
      <alignment horizontal="justify" vertical="center"/>
    </xf>
    <xf numFmtId="0" fontId="7" fillId="0" borderId="9" xfId="0" applyFont="1" applyBorder="1"/>
    <xf numFmtId="43" fontId="8" fillId="0" borderId="9" xfId="1" applyFont="1" applyBorder="1" applyAlignment="1">
      <alignment wrapText="1"/>
    </xf>
    <xf numFmtId="15" fontId="3" fillId="0" borderId="9" xfId="0" applyNumberFormat="1" applyFont="1" applyBorder="1" applyAlignment="1">
      <alignment vertical="center" wrapText="1"/>
    </xf>
    <xf numFmtId="43" fontId="5" fillId="0" borderId="9" xfId="4" applyNumberFormat="1" applyFont="1" applyBorder="1" applyAlignment="1">
      <alignment horizontal="right" vertical="center"/>
    </xf>
    <xf numFmtId="4" fontId="5" fillId="0" borderId="9" xfId="4" applyNumberFormat="1" applyFont="1" applyBorder="1" applyAlignment="1">
      <alignment horizontal="left" vertical="center"/>
    </xf>
    <xf numFmtId="3" fontId="3" fillId="0" borderId="9" xfId="0" applyNumberFormat="1" applyFont="1" applyBorder="1" applyAlignment="1">
      <alignment horizontal="right" vertical="center" wrapText="1"/>
    </xf>
    <xf numFmtId="40" fontId="3" fillId="4" borderId="9" xfId="1" applyNumberFormat="1" applyFont="1" applyFill="1" applyBorder="1" applyAlignment="1">
      <alignment horizontal="right" vertical="center" wrapText="1"/>
    </xf>
    <xf numFmtId="0" fontId="12" fillId="7" borderId="0" xfId="0" applyFont="1" applyFill="1"/>
    <xf numFmtId="0" fontId="12" fillId="0" borderId="0" xfId="0" applyFont="1"/>
    <xf numFmtId="0" fontId="12" fillId="6" borderId="0" xfId="0" applyFont="1" applyFill="1"/>
    <xf numFmtId="0" fontId="12" fillId="8" borderId="0" xfId="0" applyFont="1" applyFill="1"/>
    <xf numFmtId="0" fontId="12" fillId="9" borderId="0" xfId="0" applyFont="1" applyFill="1"/>
    <xf numFmtId="0" fontId="12" fillId="10" borderId="0" xfId="0" applyFont="1" applyFill="1"/>
    <xf numFmtId="168" fontId="14" fillId="0" borderId="9" xfId="0" applyNumberFormat="1" applyFont="1" applyBorder="1" applyAlignment="1">
      <alignment horizontal="right" vertical="center" wrapText="1"/>
    </xf>
    <xf numFmtId="168" fontId="14" fillId="0" borderId="9" xfId="0" applyNumberFormat="1" applyFont="1" applyBorder="1" applyAlignment="1">
      <alignment vertical="center" wrapText="1"/>
    </xf>
    <xf numFmtId="168" fontId="14" fillId="0" borderId="16" xfId="0" applyNumberFormat="1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15" fillId="0" borderId="9" xfId="0" applyFont="1" applyBorder="1" applyAlignment="1">
      <alignment horizontal="right" vertical="center" wrapText="1"/>
    </xf>
    <xf numFmtId="43" fontId="5" fillId="0" borderId="9" xfId="4" applyNumberFormat="1" applyFont="1" applyFill="1" applyBorder="1" applyAlignment="1">
      <alignment horizontal="right" vertical="center"/>
    </xf>
    <xf numFmtId="4" fontId="5" fillId="0" borderId="9" xfId="4" applyNumberFormat="1" applyFont="1" applyFill="1" applyBorder="1" applyAlignment="1">
      <alignment horizontal="left" vertical="center"/>
    </xf>
    <xf numFmtId="0" fontId="15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 wrapText="1"/>
    </xf>
    <xf numFmtId="168" fontId="14" fillId="0" borderId="11" xfId="0" applyNumberFormat="1" applyFont="1" applyBorder="1" applyAlignment="1">
      <alignment horizontal="right" vertical="center" wrapText="1"/>
    </xf>
    <xf numFmtId="49" fontId="11" fillId="10" borderId="9" xfId="0" applyNumberFormat="1" applyFont="1" applyFill="1" applyBorder="1" applyAlignment="1">
      <alignment horizontal="center" vertical="center" wrapText="1"/>
    </xf>
    <xf numFmtId="49" fontId="11" fillId="10" borderId="10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165" fontId="2" fillId="0" borderId="3" xfId="0" applyNumberFormat="1" applyFont="1" applyBorder="1" applyAlignment="1">
      <alignment horizontal="center" wrapText="1"/>
    </xf>
    <xf numFmtId="165" fontId="2" fillId="0" borderId="4" xfId="0" applyNumberFormat="1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wrapText="1"/>
    </xf>
    <xf numFmtId="49" fontId="2" fillId="0" borderId="8" xfId="0" applyNumberFormat="1" applyFont="1" applyBorder="1" applyAlignment="1">
      <alignment horizont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8" borderId="9" xfId="0" applyFont="1" applyFill="1" applyBorder="1" applyAlignment="1">
      <alignment horizontal="center" vertical="center" wrapText="1"/>
    </xf>
    <xf numFmtId="0" fontId="11" fillId="9" borderId="9" xfId="0" applyFont="1" applyFill="1" applyBorder="1" applyAlignment="1">
      <alignment horizontal="center" vertical="center" wrapText="1"/>
    </xf>
  </cellXfs>
  <cellStyles count="6">
    <cellStyle name="Comma" xfId="1" builtinId="3"/>
    <cellStyle name="Comma 2" xfId="3" xr:uid="{2E19C6CE-2A8B-4B95-8A11-5157CBF3C0F7}"/>
    <cellStyle name="Comma 3" xfId="5" xr:uid="{523EE012-AE09-4D06-B34F-BD6708E68DBF}"/>
    <cellStyle name="Currency 2" xfId="4" xr:uid="{49254E5D-0D25-409A-873E-E2C6E085A4E0}"/>
    <cellStyle name="Normal" xfId="0" builtinId="0"/>
    <cellStyle name="Normal 2" xfId="2" xr:uid="{E7026E1D-FF32-4B83-9D63-ADB3DB26D5B8}"/>
  </cellStyles>
  <dxfs count="0"/>
  <tableStyles count="1" defaultTableStyle="TableStyleMedium2" defaultPivotStyle="PivotStyleLight16">
    <tableStyle name="Invisible" pivot="0" table="0" count="0" xr9:uid="{B503F403-1EE3-4DD7-A489-3EE837C4624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C5893-92B0-4774-AD18-C5B106E3BF24}">
  <dimension ref="A3:AB75"/>
  <sheetViews>
    <sheetView tabSelected="1" zoomScale="65" zoomScaleNormal="65" workbookViewId="0">
      <pane xSplit="10880" ySplit="3090" topLeftCell="R6" activePane="bottomRight"/>
      <selection pane="topRight" activeCell="Q11" sqref="Q11:V11"/>
      <selection pane="bottomLeft" activeCell="D2" sqref="D2"/>
      <selection pane="bottomRight" activeCell="E9" sqref="E9"/>
    </sheetView>
  </sheetViews>
  <sheetFormatPr defaultRowHeight="14.5" x14ac:dyDescent="0.35"/>
  <cols>
    <col min="1" max="1" width="15.81640625" bestFit="1" customWidth="1"/>
    <col min="2" max="2" width="33" customWidth="1"/>
    <col min="3" max="3" width="23.453125" customWidth="1"/>
    <col min="4" max="4" width="76.1796875" customWidth="1"/>
    <col min="5" max="5" width="31.1796875" customWidth="1"/>
    <col min="6" max="7" width="26.453125" customWidth="1"/>
    <col min="8" max="8" width="20.7265625" customWidth="1"/>
    <col min="9" max="9" width="32.81640625" customWidth="1"/>
    <col min="10" max="10" width="24.81640625" customWidth="1"/>
    <col min="11" max="11" width="25.1796875" customWidth="1"/>
    <col min="12" max="12" width="29.81640625" customWidth="1"/>
    <col min="13" max="14" width="27" customWidth="1"/>
    <col min="15" max="15" width="23.81640625" customWidth="1"/>
    <col min="16" max="16" width="22.81640625" customWidth="1"/>
    <col min="17" max="17" width="24.81640625" customWidth="1"/>
    <col min="18" max="18" width="27.453125" customWidth="1"/>
    <col min="19" max="19" width="28.54296875" customWidth="1"/>
    <col min="20" max="20" width="22.1796875" customWidth="1"/>
    <col min="21" max="21" width="22.26953125" customWidth="1"/>
    <col min="22" max="22" width="20.1796875" customWidth="1"/>
  </cols>
  <sheetData>
    <row r="3" spans="1:22" ht="18.5" hidden="1" thickBot="1" x14ac:dyDescent="0.45">
      <c r="A3" s="74" t="s">
        <v>0</v>
      </c>
      <c r="B3" s="75"/>
      <c r="C3" s="76" t="s">
        <v>1</v>
      </c>
      <c r="D3" s="77"/>
      <c r="E3" s="77"/>
      <c r="F3" s="77"/>
      <c r="G3" s="77"/>
      <c r="H3" s="77"/>
      <c r="I3" s="77"/>
      <c r="J3" s="77"/>
      <c r="K3" s="78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hidden="1" x14ac:dyDescent="0.4">
      <c r="A4" s="79" t="s">
        <v>2</v>
      </c>
      <c r="B4" s="80"/>
      <c r="C4" s="80"/>
      <c r="D4" s="81"/>
      <c r="E4" s="82"/>
      <c r="F4" s="83"/>
      <c r="G4" s="2" t="s">
        <v>3</v>
      </c>
      <c r="H4" s="3"/>
      <c r="I4" s="3"/>
      <c r="J4" s="3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54" x14ac:dyDescent="0.35">
      <c r="A5" s="84" t="s">
        <v>4</v>
      </c>
      <c r="B5" s="85" t="s">
        <v>5</v>
      </c>
      <c r="C5" s="6" t="s">
        <v>6</v>
      </c>
      <c r="D5" s="85" t="s">
        <v>7</v>
      </c>
      <c r="E5" s="7" t="s">
        <v>8</v>
      </c>
      <c r="F5" s="7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8" t="s">
        <v>14</v>
      </c>
      <c r="L5" s="5" t="s">
        <v>15</v>
      </c>
      <c r="M5" s="5" t="s">
        <v>16</v>
      </c>
      <c r="N5" s="5" t="s">
        <v>17</v>
      </c>
      <c r="O5" s="5" t="s">
        <v>18</v>
      </c>
      <c r="P5" s="5" t="s">
        <v>19</v>
      </c>
      <c r="Q5" s="5" t="s">
        <v>20</v>
      </c>
      <c r="R5" s="5" t="s">
        <v>21</v>
      </c>
      <c r="S5" s="5" t="s">
        <v>22</v>
      </c>
      <c r="T5" s="5" t="s">
        <v>23</v>
      </c>
      <c r="U5" s="5" t="s">
        <v>24</v>
      </c>
      <c r="V5" s="5" t="s">
        <v>25</v>
      </c>
    </row>
    <row r="6" spans="1:22" ht="36" x14ac:dyDescent="0.35">
      <c r="A6" s="84"/>
      <c r="B6" s="85"/>
      <c r="C6" s="9" t="s">
        <v>26</v>
      </c>
      <c r="D6" s="85"/>
      <c r="E6" s="7" t="s">
        <v>27</v>
      </c>
      <c r="F6" s="7" t="s">
        <v>28</v>
      </c>
      <c r="G6" s="9" t="s">
        <v>26</v>
      </c>
      <c r="H6" s="10" t="s">
        <v>29</v>
      </c>
      <c r="I6" s="10" t="s">
        <v>29</v>
      </c>
      <c r="J6" s="10" t="s">
        <v>29</v>
      </c>
      <c r="K6" s="10" t="s">
        <v>29</v>
      </c>
      <c r="L6" s="10" t="s">
        <v>29</v>
      </c>
      <c r="M6" s="10" t="s">
        <v>29</v>
      </c>
      <c r="N6" s="10" t="s">
        <v>29</v>
      </c>
      <c r="O6" s="10" t="s">
        <v>29</v>
      </c>
      <c r="P6" s="10" t="s">
        <v>29</v>
      </c>
      <c r="Q6" s="10" t="s">
        <v>29</v>
      </c>
      <c r="R6" s="10" t="s">
        <v>29</v>
      </c>
      <c r="S6" s="10" t="s">
        <v>29</v>
      </c>
      <c r="T6" s="10" t="s">
        <v>29</v>
      </c>
      <c r="U6" s="10" t="s">
        <v>29</v>
      </c>
      <c r="V6" s="11" t="s">
        <v>29</v>
      </c>
    </row>
    <row r="7" spans="1:22" s="60" customFormat="1" ht="18" x14ac:dyDescent="0.35">
      <c r="A7" s="71" t="s">
        <v>30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2"/>
      <c r="R7" s="72"/>
      <c r="S7" s="72"/>
      <c r="T7" s="72"/>
      <c r="U7" s="72"/>
      <c r="V7" s="72"/>
    </row>
    <row r="8" spans="1:22" ht="22.5" customHeight="1" x14ac:dyDescent="0.35">
      <c r="A8" s="12" t="s">
        <v>31</v>
      </c>
      <c r="B8" s="13" t="s">
        <v>32</v>
      </c>
      <c r="C8" s="14">
        <v>60000</v>
      </c>
      <c r="D8" s="15" t="s">
        <v>33</v>
      </c>
      <c r="E8" s="16" t="s">
        <v>34</v>
      </c>
      <c r="F8" s="16" t="s">
        <v>35</v>
      </c>
      <c r="G8" s="17">
        <f>C8</f>
        <v>60000</v>
      </c>
      <c r="H8" s="18">
        <v>46147</v>
      </c>
      <c r="I8" s="18">
        <v>46149</v>
      </c>
      <c r="J8" s="18"/>
      <c r="K8" s="19"/>
      <c r="L8" s="20"/>
      <c r="M8" s="20"/>
      <c r="N8" s="20"/>
      <c r="O8" s="20"/>
      <c r="P8" s="21"/>
      <c r="Q8" s="22"/>
      <c r="R8" s="22"/>
      <c r="S8" s="22"/>
      <c r="T8" s="22"/>
      <c r="U8" s="22"/>
      <c r="V8" s="22"/>
    </row>
    <row r="9" spans="1:22" ht="17.5" x14ac:dyDescent="0.35">
      <c r="A9" s="12" t="s">
        <v>31</v>
      </c>
      <c r="B9" s="13" t="s">
        <v>36</v>
      </c>
      <c r="C9" s="14">
        <v>102000</v>
      </c>
      <c r="D9" s="15" t="s">
        <v>37</v>
      </c>
      <c r="E9" s="16" t="s">
        <v>38</v>
      </c>
      <c r="F9" s="16" t="s">
        <v>35</v>
      </c>
      <c r="G9" s="17">
        <v>100000</v>
      </c>
      <c r="H9" s="18">
        <v>46147</v>
      </c>
      <c r="I9" s="18">
        <v>46149</v>
      </c>
      <c r="J9" s="18"/>
      <c r="K9" s="19"/>
      <c r="L9" s="20"/>
      <c r="M9" s="20"/>
      <c r="N9" s="20"/>
      <c r="O9" s="20"/>
      <c r="P9" s="21"/>
      <c r="Q9" s="22"/>
      <c r="R9" s="22"/>
      <c r="S9" s="22"/>
      <c r="T9" s="22"/>
      <c r="U9" s="22"/>
      <c r="V9" s="22"/>
    </row>
    <row r="10" spans="1:22" ht="17.5" x14ac:dyDescent="0.35">
      <c r="A10" s="12" t="s">
        <v>31</v>
      </c>
      <c r="B10" s="13" t="s">
        <v>36</v>
      </c>
      <c r="C10" s="14">
        <v>45000</v>
      </c>
      <c r="D10" s="15" t="s">
        <v>39</v>
      </c>
      <c r="E10" s="16" t="s">
        <v>38</v>
      </c>
      <c r="F10" s="16" t="s">
        <v>35</v>
      </c>
      <c r="G10" s="17">
        <f t="shared" ref="G10:G21" si="0">C10</f>
        <v>45000</v>
      </c>
      <c r="H10" s="18">
        <v>46147</v>
      </c>
      <c r="I10" s="18">
        <v>46149</v>
      </c>
      <c r="J10" s="18"/>
      <c r="K10" s="19"/>
      <c r="L10" s="20"/>
      <c r="M10" s="20"/>
      <c r="N10" s="20"/>
      <c r="O10" s="20"/>
      <c r="P10" s="21"/>
      <c r="Q10" s="22"/>
      <c r="R10" s="22"/>
      <c r="S10" s="22"/>
      <c r="T10" s="22"/>
      <c r="U10" s="22"/>
      <c r="V10" s="22"/>
    </row>
    <row r="11" spans="1:22" ht="28.5" customHeight="1" x14ac:dyDescent="0.35">
      <c r="A11" s="12" t="s">
        <v>31</v>
      </c>
      <c r="B11" s="13" t="s">
        <v>36</v>
      </c>
      <c r="C11" s="14">
        <v>65000</v>
      </c>
      <c r="D11" s="15" t="s">
        <v>40</v>
      </c>
      <c r="E11" s="16" t="s">
        <v>38</v>
      </c>
      <c r="F11" s="16" t="s">
        <v>35</v>
      </c>
      <c r="G11" s="17">
        <f t="shared" si="0"/>
        <v>65000</v>
      </c>
      <c r="H11" s="18">
        <v>46147</v>
      </c>
      <c r="I11" s="18">
        <v>46149</v>
      </c>
      <c r="J11" s="18"/>
      <c r="K11" s="19"/>
      <c r="L11" s="20"/>
      <c r="M11" s="20"/>
      <c r="N11" s="20"/>
      <c r="O11" s="20"/>
      <c r="P11" s="21"/>
      <c r="Q11" s="50"/>
      <c r="R11" s="22"/>
      <c r="S11" s="50"/>
      <c r="T11" s="50"/>
      <c r="U11" s="50"/>
      <c r="V11" s="50"/>
    </row>
    <row r="12" spans="1:22" ht="17.5" x14ac:dyDescent="0.35">
      <c r="A12" s="12" t="s">
        <v>31</v>
      </c>
      <c r="B12" s="13" t="s">
        <v>41</v>
      </c>
      <c r="C12" s="14">
        <v>700000</v>
      </c>
      <c r="D12" s="15" t="s">
        <v>42</v>
      </c>
      <c r="E12" s="16" t="s">
        <v>43</v>
      </c>
      <c r="F12" s="16" t="s">
        <v>44</v>
      </c>
      <c r="G12" s="17">
        <f t="shared" si="0"/>
        <v>700000</v>
      </c>
      <c r="H12" s="18">
        <v>46167</v>
      </c>
      <c r="I12" s="18">
        <v>46174</v>
      </c>
      <c r="J12" s="18">
        <v>46183</v>
      </c>
      <c r="K12" s="19">
        <v>46183</v>
      </c>
      <c r="L12" s="20">
        <v>46196</v>
      </c>
      <c r="M12" s="20"/>
      <c r="N12" s="20"/>
      <c r="O12" s="20"/>
      <c r="P12" s="21"/>
      <c r="Q12" s="22"/>
      <c r="R12" s="22"/>
      <c r="S12" s="22"/>
      <c r="T12" s="22"/>
      <c r="U12" s="22"/>
      <c r="V12" s="22"/>
    </row>
    <row r="13" spans="1:22" ht="35" x14ac:dyDescent="0.35">
      <c r="A13" s="12" t="s">
        <v>31</v>
      </c>
      <c r="B13" s="13" t="s">
        <v>36</v>
      </c>
      <c r="C13" s="14">
        <v>3000000</v>
      </c>
      <c r="D13" s="15" t="s">
        <v>45</v>
      </c>
      <c r="E13" s="16" t="s">
        <v>46</v>
      </c>
      <c r="F13" s="16" t="s">
        <v>35</v>
      </c>
      <c r="G13" s="17">
        <f t="shared" si="0"/>
        <v>3000000</v>
      </c>
      <c r="H13" s="18">
        <v>46171</v>
      </c>
      <c r="I13" s="18">
        <v>46175</v>
      </c>
      <c r="J13" s="18">
        <v>46183</v>
      </c>
      <c r="K13" s="19">
        <v>46183</v>
      </c>
      <c r="L13" s="20">
        <v>46205</v>
      </c>
      <c r="M13" s="20"/>
      <c r="N13" s="20"/>
      <c r="O13" s="20"/>
      <c r="P13" s="21"/>
      <c r="Q13" s="22"/>
      <c r="R13" s="22"/>
      <c r="S13" s="22"/>
      <c r="T13" s="22"/>
      <c r="U13" s="22"/>
      <c r="V13" s="22"/>
    </row>
    <row r="14" spans="1:22" ht="17.5" x14ac:dyDescent="0.35">
      <c r="A14" s="12" t="s">
        <v>31</v>
      </c>
      <c r="B14" s="13" t="s">
        <v>36</v>
      </c>
      <c r="C14" s="14">
        <v>100000</v>
      </c>
      <c r="D14" s="23" t="s">
        <v>47</v>
      </c>
      <c r="E14" s="16" t="s">
        <v>43</v>
      </c>
      <c r="F14" s="16" t="s">
        <v>35</v>
      </c>
      <c r="G14" s="17">
        <f t="shared" si="0"/>
        <v>100000</v>
      </c>
      <c r="H14" s="22" t="s">
        <v>48</v>
      </c>
      <c r="I14" s="22" t="s">
        <v>49</v>
      </c>
      <c r="J14" s="22"/>
      <c r="K14" s="22"/>
      <c r="L14" s="22"/>
      <c r="M14" s="22"/>
      <c r="N14" s="22"/>
      <c r="O14" s="22"/>
      <c r="P14" s="24"/>
      <c r="Q14" s="22"/>
      <c r="R14" s="22"/>
      <c r="S14" s="22"/>
      <c r="T14" s="22"/>
      <c r="U14" s="22"/>
      <c r="V14" s="22"/>
    </row>
    <row r="15" spans="1:22" ht="35" x14ac:dyDescent="0.35">
      <c r="A15" s="12" t="s">
        <v>31</v>
      </c>
      <c r="B15" s="13" t="s">
        <v>36</v>
      </c>
      <c r="C15" s="54">
        <v>1000000</v>
      </c>
      <c r="D15" s="16" t="s">
        <v>50</v>
      </c>
      <c r="E15" s="16" t="s">
        <v>43</v>
      </c>
      <c r="F15" s="16" t="s">
        <v>35</v>
      </c>
      <c r="G15" s="17">
        <f t="shared" si="0"/>
        <v>1000000</v>
      </c>
      <c r="H15" s="22" t="s">
        <v>51</v>
      </c>
      <c r="I15" s="22" t="s">
        <v>52</v>
      </c>
      <c r="J15" s="22"/>
      <c r="K15" s="22"/>
      <c r="L15" s="22"/>
      <c r="M15" s="22"/>
      <c r="N15" s="22"/>
      <c r="O15" s="22"/>
      <c r="P15" s="24"/>
      <c r="Q15" s="22"/>
      <c r="R15" s="22"/>
      <c r="S15" s="22"/>
      <c r="T15" s="22"/>
      <c r="U15" s="22"/>
      <c r="V15" s="22"/>
    </row>
    <row r="16" spans="1:22" ht="17.5" x14ac:dyDescent="0.35">
      <c r="A16" s="12" t="s">
        <v>31</v>
      </c>
      <c r="B16" s="13" t="s">
        <v>36</v>
      </c>
      <c r="C16" s="17">
        <v>40000</v>
      </c>
      <c r="D16" s="16" t="s">
        <v>53</v>
      </c>
      <c r="E16" s="16" t="s">
        <v>38</v>
      </c>
      <c r="F16" s="16" t="s">
        <v>35</v>
      </c>
      <c r="G16" s="17">
        <f t="shared" si="0"/>
        <v>40000</v>
      </c>
      <c r="H16" s="44" t="s">
        <v>54</v>
      </c>
      <c r="I16" s="44" t="s">
        <v>55</v>
      </c>
      <c r="J16" s="44"/>
      <c r="K16" s="44"/>
      <c r="L16" s="44"/>
      <c r="M16" s="44"/>
      <c r="N16" s="44"/>
      <c r="O16" s="44"/>
      <c r="P16" s="45"/>
      <c r="Q16" s="22"/>
      <c r="R16" s="22"/>
      <c r="S16" s="22"/>
      <c r="T16" s="22"/>
      <c r="U16" s="22"/>
      <c r="V16" s="22"/>
    </row>
    <row r="17" spans="1:22" ht="17.5" x14ac:dyDescent="0.35">
      <c r="A17" s="12" t="s">
        <v>31</v>
      </c>
      <c r="B17" s="13" t="s">
        <v>36</v>
      </c>
      <c r="C17" s="17">
        <v>50000</v>
      </c>
      <c r="D17" s="16" t="s">
        <v>56</v>
      </c>
      <c r="E17" s="16" t="s">
        <v>38</v>
      </c>
      <c r="F17" s="16" t="s">
        <v>35</v>
      </c>
      <c r="G17" s="17">
        <f t="shared" si="0"/>
        <v>50000</v>
      </c>
      <c r="H17" s="44" t="s">
        <v>57</v>
      </c>
      <c r="I17" s="44" t="s">
        <v>58</v>
      </c>
      <c r="J17" s="44"/>
      <c r="K17" s="44"/>
      <c r="L17" s="44"/>
      <c r="M17" s="44"/>
      <c r="N17" s="44"/>
      <c r="O17" s="44"/>
      <c r="P17" s="45"/>
      <c r="Q17" s="22"/>
      <c r="R17" s="22"/>
      <c r="S17" s="22"/>
      <c r="T17" s="22"/>
      <c r="U17" s="22"/>
      <c r="V17" s="22"/>
    </row>
    <row r="18" spans="1:22" ht="17.5" x14ac:dyDescent="0.35">
      <c r="A18" s="12" t="s">
        <v>31</v>
      </c>
      <c r="B18" s="13" t="s">
        <v>59</v>
      </c>
      <c r="C18" s="17">
        <v>1000000</v>
      </c>
      <c r="D18" s="16" t="s">
        <v>60</v>
      </c>
      <c r="E18" s="16" t="s">
        <v>38</v>
      </c>
      <c r="F18" s="16" t="s">
        <v>44</v>
      </c>
      <c r="G18" s="17">
        <f t="shared" si="0"/>
        <v>1000000</v>
      </c>
      <c r="H18" s="44" t="s">
        <v>61</v>
      </c>
      <c r="I18" s="44" t="s">
        <v>62</v>
      </c>
      <c r="J18" s="44"/>
      <c r="K18" s="44"/>
      <c r="L18" s="44"/>
      <c r="M18" s="44"/>
      <c r="N18" s="44"/>
      <c r="O18" s="44"/>
      <c r="P18" s="45"/>
      <c r="Q18" s="22"/>
      <c r="R18" s="22"/>
      <c r="S18" s="22"/>
      <c r="T18" s="22"/>
      <c r="U18" s="22"/>
      <c r="V18" s="22"/>
    </row>
    <row r="19" spans="1:22" ht="17.5" x14ac:dyDescent="0.35">
      <c r="A19" s="12" t="s">
        <v>31</v>
      </c>
      <c r="B19" s="13" t="s">
        <v>36</v>
      </c>
      <c r="C19" s="17">
        <v>193000</v>
      </c>
      <c r="D19" s="16" t="s">
        <v>63</v>
      </c>
      <c r="E19" s="16" t="s">
        <v>64</v>
      </c>
      <c r="F19" s="16" t="s">
        <v>35</v>
      </c>
      <c r="G19" s="17">
        <v>190000</v>
      </c>
      <c r="H19" s="44" t="s">
        <v>65</v>
      </c>
      <c r="I19" s="44" t="s">
        <v>66</v>
      </c>
      <c r="J19" s="44"/>
      <c r="K19" s="44"/>
      <c r="L19" s="44"/>
      <c r="M19" s="44"/>
      <c r="N19" s="44"/>
      <c r="O19" s="44"/>
      <c r="P19" s="45"/>
      <c r="Q19" s="22"/>
      <c r="R19" s="22"/>
      <c r="S19" s="22"/>
      <c r="T19" s="22"/>
      <c r="U19" s="22"/>
      <c r="V19" s="22"/>
    </row>
    <row r="20" spans="1:22" ht="17.5" x14ac:dyDescent="0.35">
      <c r="A20" s="12" t="s">
        <v>31</v>
      </c>
      <c r="B20" s="13" t="s">
        <v>36</v>
      </c>
      <c r="C20" s="17"/>
      <c r="D20" s="46" t="s">
        <v>67</v>
      </c>
      <c r="E20" s="16" t="s">
        <v>38</v>
      </c>
      <c r="F20" s="16" t="s">
        <v>35</v>
      </c>
      <c r="G20" s="17">
        <f t="shared" si="0"/>
        <v>0</v>
      </c>
      <c r="H20" s="44" t="s">
        <v>68</v>
      </c>
      <c r="I20" s="44" t="s">
        <v>69</v>
      </c>
      <c r="J20" s="44"/>
      <c r="K20" s="44"/>
      <c r="L20" s="44"/>
      <c r="M20" s="44"/>
      <c r="N20" s="44"/>
      <c r="O20" s="44"/>
      <c r="P20" s="45"/>
      <c r="Q20" s="22"/>
      <c r="R20" s="22"/>
      <c r="S20" s="22"/>
      <c r="T20" s="22"/>
      <c r="U20" s="22"/>
      <c r="V20" s="22"/>
    </row>
    <row r="21" spans="1:22" ht="17.5" x14ac:dyDescent="0.35">
      <c r="A21" s="12" t="s">
        <v>31</v>
      </c>
      <c r="B21" s="13" t="s">
        <v>59</v>
      </c>
      <c r="C21" s="14">
        <v>180000</v>
      </c>
      <c r="D21" s="23" t="s">
        <v>70</v>
      </c>
      <c r="E21" s="16" t="s">
        <v>43</v>
      </c>
      <c r="F21" s="16" t="s">
        <v>35</v>
      </c>
      <c r="G21" s="17">
        <f t="shared" si="0"/>
        <v>180000</v>
      </c>
      <c r="H21" s="68" t="s">
        <v>71</v>
      </c>
      <c r="I21" s="68" t="s">
        <v>72</v>
      </c>
      <c r="J21" s="25"/>
      <c r="K21" s="26"/>
      <c r="L21" s="27"/>
      <c r="M21" s="27"/>
      <c r="N21" s="27"/>
      <c r="O21" s="27"/>
      <c r="P21" s="28"/>
      <c r="Q21" s="22"/>
      <c r="R21" s="22"/>
      <c r="S21" s="22"/>
      <c r="T21" s="22"/>
      <c r="U21" s="22"/>
      <c r="V21" s="22"/>
    </row>
    <row r="22" spans="1:22" ht="18" x14ac:dyDescent="0.35">
      <c r="A22" s="73" t="s">
        <v>73</v>
      </c>
      <c r="B22" s="73"/>
      <c r="C22" s="73"/>
      <c r="D22" s="73"/>
      <c r="E22" s="73"/>
      <c r="F22" s="73"/>
      <c r="G22" s="29">
        <f>SUM(G8:G21)</f>
        <v>6530000</v>
      </c>
      <c r="H22" s="29"/>
      <c r="I22" s="29"/>
      <c r="J22" s="30"/>
      <c r="K22" s="31"/>
      <c r="L22" s="31"/>
      <c r="M22" s="31"/>
      <c r="N22" s="31"/>
      <c r="O22" s="31"/>
      <c r="P22" s="31"/>
      <c r="Q22" s="32"/>
      <c r="R22" s="32"/>
      <c r="S22" s="32"/>
      <c r="T22" s="32"/>
      <c r="U22" s="32"/>
      <c r="V22" s="32"/>
    </row>
    <row r="23" spans="1:22" s="56" customFormat="1" ht="18" x14ac:dyDescent="0.35">
      <c r="A23" s="91" t="s">
        <v>74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</row>
    <row r="24" spans="1:22" ht="17.5" x14ac:dyDescent="0.35">
      <c r="A24" s="33" t="s">
        <v>75</v>
      </c>
      <c r="B24" s="33" t="s">
        <v>76</v>
      </c>
      <c r="C24" s="34">
        <v>2000</v>
      </c>
      <c r="D24" s="47" t="s">
        <v>77</v>
      </c>
      <c r="E24" s="33" t="s">
        <v>43</v>
      </c>
      <c r="F24" s="33" t="s">
        <v>78</v>
      </c>
      <c r="G24" s="34">
        <v>2000</v>
      </c>
      <c r="H24" s="34"/>
      <c r="I24" s="34"/>
      <c r="J24" s="34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1:22" ht="17.5" x14ac:dyDescent="0.35">
      <c r="A25" s="33" t="s">
        <v>75</v>
      </c>
      <c r="B25" s="33" t="s">
        <v>79</v>
      </c>
      <c r="C25" s="34">
        <v>6120</v>
      </c>
      <c r="D25" s="47" t="s">
        <v>80</v>
      </c>
      <c r="E25" s="33" t="s">
        <v>43</v>
      </c>
      <c r="F25" s="33" t="s">
        <v>78</v>
      </c>
      <c r="G25" s="34">
        <v>6000</v>
      </c>
      <c r="H25" s="34"/>
      <c r="I25" s="34"/>
      <c r="J25" s="34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spans="1:22" ht="17.5" x14ac:dyDescent="0.35">
      <c r="A26" s="33" t="s">
        <v>75</v>
      </c>
      <c r="B26" s="33" t="s">
        <v>81</v>
      </c>
      <c r="C26" s="34">
        <v>4860</v>
      </c>
      <c r="D26" s="47" t="s">
        <v>82</v>
      </c>
      <c r="E26" s="35" t="s">
        <v>83</v>
      </c>
      <c r="F26" s="33" t="s">
        <v>78</v>
      </c>
      <c r="G26" s="34">
        <v>5000</v>
      </c>
      <c r="H26" s="34"/>
      <c r="I26" s="34"/>
      <c r="J26" s="34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31"/>
    </row>
    <row r="27" spans="1:22" ht="17.5" x14ac:dyDescent="0.35">
      <c r="A27" s="33" t="s">
        <v>75</v>
      </c>
      <c r="B27" s="35" t="s">
        <v>84</v>
      </c>
      <c r="C27" s="34">
        <v>150000</v>
      </c>
      <c r="D27" s="46" t="s">
        <v>85</v>
      </c>
      <c r="E27" s="33" t="s">
        <v>43</v>
      </c>
      <c r="F27" s="33" t="s">
        <v>78</v>
      </c>
      <c r="G27" s="34">
        <v>150000</v>
      </c>
      <c r="H27" s="34"/>
      <c r="I27" s="34"/>
      <c r="J27" s="34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31"/>
    </row>
    <row r="28" spans="1:22" ht="17.5" x14ac:dyDescent="0.35">
      <c r="A28" s="33" t="s">
        <v>75</v>
      </c>
      <c r="B28" s="33" t="s">
        <v>86</v>
      </c>
      <c r="C28" s="34">
        <v>30000</v>
      </c>
      <c r="D28" s="33" t="s">
        <v>87</v>
      </c>
      <c r="E28" s="33" t="s">
        <v>43</v>
      </c>
      <c r="F28" s="33" t="s">
        <v>78</v>
      </c>
      <c r="G28" s="34">
        <v>30000</v>
      </c>
      <c r="H28" s="34"/>
      <c r="I28" s="34"/>
      <c r="J28" s="34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31"/>
    </row>
    <row r="29" spans="1:22" ht="17.5" x14ac:dyDescent="0.35">
      <c r="A29" s="33" t="s">
        <v>75</v>
      </c>
      <c r="B29" s="33" t="s">
        <v>88</v>
      </c>
      <c r="C29" s="34">
        <v>50000</v>
      </c>
      <c r="D29" s="33" t="s">
        <v>89</v>
      </c>
      <c r="E29" s="33" t="s">
        <v>64</v>
      </c>
      <c r="F29" s="33" t="s">
        <v>78</v>
      </c>
      <c r="G29" s="34">
        <v>50000</v>
      </c>
      <c r="H29" s="34"/>
      <c r="I29" s="34"/>
      <c r="J29" s="34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31"/>
    </row>
    <row r="30" spans="1:22" ht="35" x14ac:dyDescent="0.35">
      <c r="A30" s="33" t="s">
        <v>75</v>
      </c>
      <c r="B30" s="35" t="s">
        <v>90</v>
      </c>
      <c r="C30" s="34">
        <v>200000</v>
      </c>
      <c r="D30" s="35" t="s">
        <v>91</v>
      </c>
      <c r="E30" s="33" t="s">
        <v>43</v>
      </c>
      <c r="F30" s="35" t="s">
        <v>78</v>
      </c>
      <c r="G30" s="34">
        <v>200000</v>
      </c>
      <c r="H30" s="34"/>
      <c r="I30" s="34"/>
      <c r="J30" s="34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31"/>
    </row>
    <row r="31" spans="1:22" ht="17.5" x14ac:dyDescent="0.35">
      <c r="A31" s="33" t="s">
        <v>75</v>
      </c>
      <c r="B31" s="35" t="s">
        <v>92</v>
      </c>
      <c r="C31" s="34">
        <v>50000</v>
      </c>
      <c r="D31" s="35" t="s">
        <v>93</v>
      </c>
      <c r="E31" s="33" t="s">
        <v>43</v>
      </c>
      <c r="F31" s="35" t="s">
        <v>78</v>
      </c>
      <c r="G31" s="34">
        <v>50000</v>
      </c>
      <c r="H31" s="34"/>
      <c r="I31" s="34"/>
      <c r="J31" s="34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31"/>
    </row>
    <row r="32" spans="1:22" ht="17.5" x14ac:dyDescent="0.35">
      <c r="A32" s="33" t="s">
        <v>75</v>
      </c>
      <c r="B32" s="35" t="s">
        <v>94</v>
      </c>
      <c r="C32" s="34">
        <v>215000</v>
      </c>
      <c r="D32" s="35" t="s">
        <v>95</v>
      </c>
      <c r="E32" s="33" t="s">
        <v>43</v>
      </c>
      <c r="F32" s="35" t="s">
        <v>78</v>
      </c>
      <c r="G32" s="34">
        <v>200000</v>
      </c>
      <c r="H32" s="34"/>
      <c r="I32" s="34"/>
      <c r="J32" s="34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31"/>
    </row>
    <row r="33" spans="1:22" ht="17.5" x14ac:dyDescent="0.35">
      <c r="A33" s="33" t="s">
        <v>75</v>
      </c>
      <c r="B33" s="35" t="s">
        <v>96</v>
      </c>
      <c r="C33" s="34">
        <v>500000</v>
      </c>
      <c r="D33" s="35" t="s">
        <v>97</v>
      </c>
      <c r="E33" s="33" t="s">
        <v>43</v>
      </c>
      <c r="F33" s="35" t="s">
        <v>78</v>
      </c>
      <c r="G33" s="34">
        <v>500000</v>
      </c>
      <c r="H33" s="34"/>
      <c r="I33" s="34"/>
      <c r="J33" s="34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31"/>
    </row>
    <row r="34" spans="1:22" ht="17.5" x14ac:dyDescent="0.35">
      <c r="A34" s="33" t="s">
        <v>75</v>
      </c>
      <c r="B34" s="35" t="s">
        <v>98</v>
      </c>
      <c r="C34" s="34">
        <v>500000</v>
      </c>
      <c r="D34" s="35" t="s">
        <v>98</v>
      </c>
      <c r="E34" s="33" t="s">
        <v>64</v>
      </c>
      <c r="F34" s="35" t="s">
        <v>78</v>
      </c>
      <c r="G34" s="34">
        <v>500000</v>
      </c>
      <c r="H34" s="34"/>
      <c r="I34" s="34"/>
      <c r="J34" s="34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31"/>
    </row>
    <row r="35" spans="1:22" ht="35" x14ac:dyDescent="0.35">
      <c r="A35" s="33" t="s">
        <v>75</v>
      </c>
      <c r="B35" s="35" t="s">
        <v>92</v>
      </c>
      <c r="C35" s="34">
        <v>350000</v>
      </c>
      <c r="D35" s="35" t="s">
        <v>99</v>
      </c>
      <c r="E35" s="35" t="s">
        <v>43</v>
      </c>
      <c r="F35" s="35" t="s">
        <v>78</v>
      </c>
      <c r="G35" s="34">
        <v>350000</v>
      </c>
      <c r="H35" s="34"/>
      <c r="I35" s="34"/>
      <c r="J35" s="34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31"/>
    </row>
    <row r="36" spans="1:22" ht="35" x14ac:dyDescent="0.35">
      <c r="A36" s="33" t="s">
        <v>75</v>
      </c>
      <c r="B36" s="35" t="s">
        <v>100</v>
      </c>
      <c r="C36" s="34">
        <v>300000</v>
      </c>
      <c r="D36" s="35" t="s">
        <v>101</v>
      </c>
      <c r="E36" s="35" t="s">
        <v>83</v>
      </c>
      <c r="F36" s="35" t="s">
        <v>78</v>
      </c>
      <c r="G36" s="34">
        <v>300000</v>
      </c>
      <c r="H36" s="34"/>
      <c r="I36" s="34"/>
      <c r="J36" s="34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31"/>
    </row>
    <row r="37" spans="1:22" ht="17.5" x14ac:dyDescent="0.35">
      <c r="A37" s="33" t="s">
        <v>75</v>
      </c>
      <c r="B37" s="35"/>
      <c r="C37" s="34">
        <v>650000</v>
      </c>
      <c r="D37" s="35" t="s">
        <v>102</v>
      </c>
      <c r="E37" s="35" t="s">
        <v>43</v>
      </c>
      <c r="F37" s="35" t="s">
        <v>78</v>
      </c>
      <c r="G37" s="34">
        <v>650000</v>
      </c>
      <c r="H37" s="34"/>
      <c r="I37" s="34"/>
      <c r="J37" s="34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31"/>
    </row>
    <row r="38" spans="1:22" ht="17.5" x14ac:dyDescent="0.35">
      <c r="A38" s="33" t="s">
        <v>75</v>
      </c>
      <c r="B38" s="35" t="s">
        <v>103</v>
      </c>
      <c r="C38" s="34">
        <v>270000</v>
      </c>
      <c r="D38" s="35" t="s">
        <v>104</v>
      </c>
      <c r="E38" s="35" t="s">
        <v>105</v>
      </c>
      <c r="F38" s="35" t="s">
        <v>78</v>
      </c>
      <c r="G38" s="34">
        <v>270000</v>
      </c>
      <c r="H38" s="34" t="s">
        <v>106</v>
      </c>
      <c r="I38" s="34" t="s">
        <v>107</v>
      </c>
      <c r="J38" s="34" t="s">
        <v>108</v>
      </c>
      <c r="K38" s="13" t="s">
        <v>108</v>
      </c>
      <c r="L38" s="13" t="s">
        <v>109</v>
      </c>
      <c r="M38" s="13"/>
      <c r="N38" s="13"/>
      <c r="O38" s="13"/>
      <c r="P38" s="13"/>
      <c r="Q38" s="13"/>
      <c r="R38" s="13"/>
      <c r="S38" s="13"/>
      <c r="T38" s="13"/>
      <c r="U38" s="13"/>
      <c r="V38" s="31"/>
    </row>
    <row r="39" spans="1:22" ht="18" x14ac:dyDescent="0.35">
      <c r="A39" s="73" t="s">
        <v>73</v>
      </c>
      <c r="B39" s="73"/>
      <c r="C39" s="73"/>
      <c r="D39" s="73"/>
      <c r="E39" s="73"/>
      <c r="F39" s="73"/>
      <c r="G39" s="29">
        <f>SUM(G24:G38)</f>
        <v>3263000</v>
      </c>
      <c r="H39" s="29"/>
      <c r="I39" s="29"/>
      <c r="J39" s="29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1:22" s="55" customFormat="1" ht="18" x14ac:dyDescent="0.35">
      <c r="A40" s="92" t="s">
        <v>110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</row>
    <row r="41" spans="1:22" ht="17.5" x14ac:dyDescent="0.35">
      <c r="A41" s="33" t="s">
        <v>111</v>
      </c>
      <c r="B41" s="33" t="s">
        <v>112</v>
      </c>
      <c r="C41" s="53">
        <v>840000</v>
      </c>
      <c r="D41" s="13" t="s">
        <v>113</v>
      </c>
      <c r="E41" s="33" t="s">
        <v>64</v>
      </c>
      <c r="F41" s="33" t="s">
        <v>78</v>
      </c>
      <c r="G41" s="36">
        <f>C41</f>
        <v>840000</v>
      </c>
      <c r="H41" s="64" t="s">
        <v>114</v>
      </c>
      <c r="I41" s="65" t="s">
        <v>114</v>
      </c>
      <c r="J41" s="65" t="s">
        <v>115</v>
      </c>
      <c r="K41" s="65" t="s">
        <v>116</v>
      </c>
      <c r="L41" s="65" t="s">
        <v>117</v>
      </c>
      <c r="M41" s="65" t="s">
        <v>118</v>
      </c>
      <c r="N41" s="65" t="s">
        <v>119</v>
      </c>
      <c r="O41" s="65" t="s">
        <v>119</v>
      </c>
      <c r="P41" s="65" t="s">
        <v>120</v>
      </c>
      <c r="Q41" s="65" t="s">
        <v>120</v>
      </c>
      <c r="R41" s="65" t="s">
        <v>121</v>
      </c>
      <c r="S41" s="65" t="s">
        <v>122</v>
      </c>
      <c r="T41" s="65" t="s">
        <v>123</v>
      </c>
      <c r="U41" s="65" t="s">
        <v>124</v>
      </c>
      <c r="V41" s="65" t="s">
        <v>125</v>
      </c>
    </row>
    <row r="42" spans="1:22" ht="17.5" x14ac:dyDescent="0.35">
      <c r="A42" s="33" t="s">
        <v>111</v>
      </c>
      <c r="B42" s="33" t="s">
        <v>112</v>
      </c>
      <c r="C42" s="36">
        <v>3000000</v>
      </c>
      <c r="D42" s="33" t="s">
        <v>126</v>
      </c>
      <c r="E42" s="33" t="s">
        <v>64</v>
      </c>
      <c r="F42" s="33" t="s">
        <v>44</v>
      </c>
      <c r="G42" s="36">
        <f>C42</f>
        <v>3000000</v>
      </c>
      <c r="H42" s="36" t="s">
        <v>127</v>
      </c>
      <c r="I42" s="36" t="s">
        <v>108</v>
      </c>
      <c r="J42" s="36" t="s">
        <v>108</v>
      </c>
      <c r="K42" s="36" t="s">
        <v>108</v>
      </c>
      <c r="L42" s="64" t="s">
        <v>109</v>
      </c>
      <c r="M42" s="37" t="s">
        <v>128</v>
      </c>
      <c r="N42" s="37" t="s">
        <v>129</v>
      </c>
      <c r="O42" s="37" t="s">
        <v>129</v>
      </c>
      <c r="P42" s="37" t="s">
        <v>130</v>
      </c>
      <c r="Q42" s="37" t="s">
        <v>130</v>
      </c>
      <c r="R42" s="69" t="s">
        <v>54</v>
      </c>
      <c r="S42" s="69" t="s">
        <v>55</v>
      </c>
      <c r="T42" s="69" t="s">
        <v>55</v>
      </c>
      <c r="U42" s="36" t="s">
        <v>131</v>
      </c>
      <c r="V42" s="36" t="s">
        <v>131</v>
      </c>
    </row>
    <row r="43" spans="1:22" ht="17.5" x14ac:dyDescent="0.35">
      <c r="A43" s="33" t="s">
        <v>111</v>
      </c>
      <c r="B43" s="33" t="s">
        <v>112</v>
      </c>
      <c r="C43" s="36">
        <v>100000</v>
      </c>
      <c r="D43" s="40" t="s">
        <v>132</v>
      </c>
      <c r="E43" s="35" t="s">
        <v>64</v>
      </c>
      <c r="F43" s="33" t="s">
        <v>78</v>
      </c>
      <c r="G43" s="36">
        <f t="shared" ref="G43:G51" si="1">C43</f>
        <v>100000</v>
      </c>
      <c r="H43" s="36" t="s">
        <v>133</v>
      </c>
      <c r="I43" s="36" t="s">
        <v>134</v>
      </c>
      <c r="J43" s="36" t="s">
        <v>135</v>
      </c>
      <c r="K43" s="38">
        <v>46235</v>
      </c>
      <c r="L43" s="37" t="s">
        <v>136</v>
      </c>
      <c r="M43" s="38">
        <v>46249</v>
      </c>
      <c r="N43" s="37" t="s">
        <v>137</v>
      </c>
      <c r="O43" s="38">
        <v>46266</v>
      </c>
      <c r="P43" s="37" t="s">
        <v>138</v>
      </c>
      <c r="Q43" s="37" t="s">
        <v>139</v>
      </c>
      <c r="R43" s="37">
        <v>46300</v>
      </c>
      <c r="S43" s="37" t="s">
        <v>140</v>
      </c>
      <c r="T43" s="37" t="s">
        <v>141</v>
      </c>
      <c r="U43" s="65" t="s">
        <v>124</v>
      </c>
      <c r="V43" s="65" t="s">
        <v>125</v>
      </c>
    </row>
    <row r="44" spans="1:22" ht="17.5" x14ac:dyDescent="0.35">
      <c r="A44" s="33" t="s">
        <v>111</v>
      </c>
      <c r="B44" s="33" t="s">
        <v>112</v>
      </c>
      <c r="C44" s="36">
        <v>100000</v>
      </c>
      <c r="D44" s="33" t="s">
        <v>142</v>
      </c>
      <c r="E44" s="33" t="s">
        <v>38</v>
      </c>
      <c r="F44" s="33" t="s">
        <v>44</v>
      </c>
      <c r="G44" s="36">
        <f t="shared" si="1"/>
        <v>100000</v>
      </c>
      <c r="H44" s="36" t="s">
        <v>143</v>
      </c>
      <c r="I44" s="36" t="s">
        <v>144</v>
      </c>
      <c r="J44" s="36" t="s">
        <v>128</v>
      </c>
      <c r="K44" s="61">
        <v>46204</v>
      </c>
      <c r="L44" s="37">
        <v>46224</v>
      </c>
      <c r="M44" s="38">
        <v>46235</v>
      </c>
      <c r="N44" s="37" t="s">
        <v>136</v>
      </c>
      <c r="O44" s="38">
        <v>46249</v>
      </c>
      <c r="P44" s="37" t="s">
        <v>137</v>
      </c>
      <c r="Q44" s="38">
        <v>46266</v>
      </c>
      <c r="R44" s="37" t="s">
        <v>138</v>
      </c>
      <c r="S44" s="37" t="s">
        <v>139</v>
      </c>
      <c r="T44" s="38">
        <v>46300</v>
      </c>
      <c r="U44" s="37" t="s">
        <v>140</v>
      </c>
      <c r="V44" s="37" t="s">
        <v>141</v>
      </c>
    </row>
    <row r="45" spans="1:22" ht="17.5" x14ac:dyDescent="0.35">
      <c r="A45" s="33" t="s">
        <v>111</v>
      </c>
      <c r="B45" s="33" t="s">
        <v>112</v>
      </c>
      <c r="C45" s="36">
        <v>300000</v>
      </c>
      <c r="D45" s="46" t="s">
        <v>145</v>
      </c>
      <c r="E45" s="33" t="s">
        <v>38</v>
      </c>
      <c r="F45" s="33" t="s">
        <v>44</v>
      </c>
      <c r="G45" s="36">
        <f t="shared" si="1"/>
        <v>300000</v>
      </c>
      <c r="H45" s="36" t="s">
        <v>127</v>
      </c>
      <c r="I45" s="36" t="s">
        <v>144</v>
      </c>
      <c r="J45" s="36" t="s">
        <v>128</v>
      </c>
      <c r="K45" s="37">
        <v>46204</v>
      </c>
      <c r="L45" s="37">
        <v>46224</v>
      </c>
      <c r="M45" s="38">
        <v>46235</v>
      </c>
      <c r="N45" s="37" t="s">
        <v>136</v>
      </c>
      <c r="O45" s="38">
        <v>46249</v>
      </c>
      <c r="P45" s="37" t="s">
        <v>137</v>
      </c>
      <c r="Q45" s="38">
        <v>46266</v>
      </c>
      <c r="R45" s="37" t="s">
        <v>138</v>
      </c>
      <c r="S45" s="37" t="s">
        <v>139</v>
      </c>
      <c r="T45" s="38">
        <v>46300</v>
      </c>
      <c r="U45" s="37" t="s">
        <v>140</v>
      </c>
      <c r="V45" s="37" t="s">
        <v>141</v>
      </c>
    </row>
    <row r="46" spans="1:22" ht="17.5" x14ac:dyDescent="0.35">
      <c r="A46" s="33" t="s">
        <v>111</v>
      </c>
      <c r="B46" s="33" t="s">
        <v>112</v>
      </c>
      <c r="C46" s="36">
        <v>100000</v>
      </c>
      <c r="D46" s="33" t="s">
        <v>146</v>
      </c>
      <c r="E46" s="33" t="s">
        <v>38</v>
      </c>
      <c r="F46" s="33" t="s">
        <v>44</v>
      </c>
      <c r="G46" s="36">
        <f t="shared" si="1"/>
        <v>100000</v>
      </c>
      <c r="H46" s="36" t="s">
        <v>127</v>
      </c>
      <c r="I46" s="36" t="s">
        <v>144</v>
      </c>
      <c r="J46" s="36" t="s">
        <v>128</v>
      </c>
      <c r="K46" s="37">
        <v>46204</v>
      </c>
      <c r="L46" s="37">
        <v>46224</v>
      </c>
      <c r="M46" s="38">
        <v>46235</v>
      </c>
      <c r="N46" s="37" t="s">
        <v>136</v>
      </c>
      <c r="O46" s="38">
        <v>46249</v>
      </c>
      <c r="P46" s="37" t="s">
        <v>137</v>
      </c>
      <c r="Q46" s="38">
        <v>46266</v>
      </c>
      <c r="R46" s="37" t="s">
        <v>138</v>
      </c>
      <c r="S46" s="37" t="s">
        <v>139</v>
      </c>
      <c r="T46" s="38">
        <v>46300</v>
      </c>
      <c r="U46" s="37" t="s">
        <v>140</v>
      </c>
      <c r="V46" s="37" t="s">
        <v>141</v>
      </c>
    </row>
    <row r="47" spans="1:22" ht="17.5" x14ac:dyDescent="0.35">
      <c r="A47" s="33" t="s">
        <v>111</v>
      </c>
      <c r="B47" s="33" t="s">
        <v>112</v>
      </c>
      <c r="C47" s="36">
        <v>50000</v>
      </c>
      <c r="D47" s="33" t="s">
        <v>147</v>
      </c>
      <c r="E47" s="33" t="s">
        <v>43</v>
      </c>
      <c r="F47" s="33" t="s">
        <v>78</v>
      </c>
      <c r="G47" s="36">
        <f t="shared" si="1"/>
        <v>50000</v>
      </c>
      <c r="H47" s="36" t="s">
        <v>143</v>
      </c>
      <c r="I47" s="36" t="s">
        <v>144</v>
      </c>
      <c r="J47" s="36" t="s">
        <v>128</v>
      </c>
      <c r="K47" s="37">
        <v>46204</v>
      </c>
      <c r="L47" s="37">
        <v>46224</v>
      </c>
      <c r="M47" s="38">
        <v>46235</v>
      </c>
      <c r="N47" s="37" t="s">
        <v>136</v>
      </c>
      <c r="O47" s="38">
        <v>46249</v>
      </c>
      <c r="P47" s="37" t="s">
        <v>137</v>
      </c>
      <c r="Q47" s="38">
        <v>46266</v>
      </c>
      <c r="R47" s="37" t="s">
        <v>138</v>
      </c>
      <c r="S47" s="37" t="s">
        <v>139</v>
      </c>
      <c r="T47" s="38">
        <v>46300</v>
      </c>
      <c r="U47" s="37" t="s">
        <v>140</v>
      </c>
      <c r="V47" s="37" t="s">
        <v>141</v>
      </c>
    </row>
    <row r="48" spans="1:22" ht="17.5" x14ac:dyDescent="0.35">
      <c r="A48" s="33" t="s">
        <v>111</v>
      </c>
      <c r="B48" s="33" t="s">
        <v>112</v>
      </c>
      <c r="C48" s="36">
        <v>100000</v>
      </c>
      <c r="D48" s="33" t="s">
        <v>148</v>
      </c>
      <c r="E48" s="33" t="s">
        <v>43</v>
      </c>
      <c r="F48" s="33" t="s">
        <v>78</v>
      </c>
      <c r="G48" s="36">
        <f t="shared" si="1"/>
        <v>100000</v>
      </c>
      <c r="H48" s="36" t="s">
        <v>131</v>
      </c>
      <c r="I48" s="36" t="s">
        <v>149</v>
      </c>
      <c r="J48" s="36" t="s">
        <v>150</v>
      </c>
      <c r="K48" s="62">
        <v>46249</v>
      </c>
      <c r="L48" s="61" t="s">
        <v>137</v>
      </c>
      <c r="M48" s="61" t="s">
        <v>151</v>
      </c>
      <c r="N48" s="61" t="s">
        <v>152</v>
      </c>
      <c r="O48" s="37" t="s">
        <v>153</v>
      </c>
      <c r="P48" s="37" t="s">
        <v>153</v>
      </c>
      <c r="Q48" s="37" t="s">
        <v>154</v>
      </c>
      <c r="R48" s="62">
        <v>46266</v>
      </c>
      <c r="S48" s="61" t="s">
        <v>138</v>
      </c>
      <c r="T48" s="61" t="s">
        <v>139</v>
      </c>
      <c r="U48" s="37">
        <v>46300</v>
      </c>
      <c r="V48" s="70" t="s">
        <v>140</v>
      </c>
    </row>
    <row r="49" spans="1:28" ht="17.5" x14ac:dyDescent="0.35">
      <c r="A49" s="33" t="s">
        <v>111</v>
      </c>
      <c r="B49" s="33" t="s">
        <v>112</v>
      </c>
      <c r="C49" s="36">
        <v>100000</v>
      </c>
      <c r="D49" s="40" t="s">
        <v>155</v>
      </c>
      <c r="E49" s="33" t="s">
        <v>43</v>
      </c>
      <c r="F49" s="33" t="s">
        <v>78</v>
      </c>
      <c r="G49" s="36">
        <f t="shared" si="1"/>
        <v>100000</v>
      </c>
      <c r="H49" s="36" t="s">
        <v>131</v>
      </c>
      <c r="I49" s="36" t="s">
        <v>149</v>
      </c>
      <c r="J49" s="36" t="s">
        <v>150</v>
      </c>
      <c r="K49" s="62">
        <v>46249</v>
      </c>
      <c r="L49" s="61" t="s">
        <v>137</v>
      </c>
      <c r="M49" s="61" t="s">
        <v>151</v>
      </c>
      <c r="N49" s="61" t="s">
        <v>152</v>
      </c>
      <c r="O49" s="37" t="s">
        <v>153</v>
      </c>
      <c r="P49" s="37" t="s">
        <v>153</v>
      </c>
      <c r="Q49" s="37" t="s">
        <v>154</v>
      </c>
      <c r="R49" s="62">
        <v>46266</v>
      </c>
      <c r="S49" s="61" t="s">
        <v>138</v>
      </c>
      <c r="T49" s="61" t="s">
        <v>139</v>
      </c>
      <c r="U49" s="61">
        <v>46300</v>
      </c>
      <c r="V49" s="70" t="s">
        <v>140</v>
      </c>
    </row>
    <row r="50" spans="1:28" ht="17.5" x14ac:dyDescent="0.35">
      <c r="A50" s="33" t="s">
        <v>111</v>
      </c>
      <c r="B50" s="33" t="s">
        <v>112</v>
      </c>
      <c r="C50" s="36">
        <v>250000</v>
      </c>
      <c r="D50" s="40" t="s">
        <v>156</v>
      </c>
      <c r="E50" s="33" t="s">
        <v>38</v>
      </c>
      <c r="F50" s="39" t="s">
        <v>157</v>
      </c>
      <c r="G50" s="36">
        <f t="shared" si="1"/>
        <v>250000</v>
      </c>
      <c r="H50" s="36" t="s">
        <v>131</v>
      </c>
      <c r="I50" s="36" t="s">
        <v>149</v>
      </c>
      <c r="J50" s="36" t="s">
        <v>150</v>
      </c>
      <c r="K50" s="62">
        <v>46249</v>
      </c>
      <c r="L50" s="61" t="s">
        <v>137</v>
      </c>
      <c r="M50" s="61" t="s">
        <v>151</v>
      </c>
      <c r="N50" s="61" t="s">
        <v>152</v>
      </c>
      <c r="O50" s="37" t="s">
        <v>153</v>
      </c>
      <c r="P50" s="37" t="s">
        <v>153</v>
      </c>
      <c r="Q50" s="37" t="s">
        <v>154</v>
      </c>
      <c r="R50" s="62">
        <v>46266</v>
      </c>
      <c r="S50" s="61" t="s">
        <v>138</v>
      </c>
      <c r="T50" s="61" t="s">
        <v>139</v>
      </c>
      <c r="U50" s="61">
        <v>46300</v>
      </c>
      <c r="V50" s="70" t="s">
        <v>140</v>
      </c>
    </row>
    <row r="51" spans="1:28" ht="17.5" x14ac:dyDescent="0.35">
      <c r="A51" s="33" t="s">
        <v>111</v>
      </c>
      <c r="B51" s="33" t="s">
        <v>112</v>
      </c>
      <c r="C51" s="36">
        <v>50000</v>
      </c>
      <c r="D51" s="40" t="s">
        <v>158</v>
      </c>
      <c r="E51" s="39" t="s">
        <v>43</v>
      </c>
      <c r="F51" s="33" t="s">
        <v>78</v>
      </c>
      <c r="G51" s="36">
        <f t="shared" si="1"/>
        <v>50000</v>
      </c>
      <c r="H51" s="36" t="s">
        <v>131</v>
      </c>
      <c r="I51" s="36" t="s">
        <v>149</v>
      </c>
      <c r="J51" s="36" t="s">
        <v>150</v>
      </c>
      <c r="K51" s="62">
        <v>46249</v>
      </c>
      <c r="L51" s="61" t="s">
        <v>137</v>
      </c>
      <c r="M51" s="61" t="s">
        <v>151</v>
      </c>
      <c r="N51" s="61" t="s">
        <v>152</v>
      </c>
      <c r="O51" s="61" t="s">
        <v>153</v>
      </c>
      <c r="P51" s="61" t="s">
        <v>153</v>
      </c>
      <c r="Q51" s="61" t="s">
        <v>154</v>
      </c>
      <c r="R51" s="62">
        <v>46266</v>
      </c>
      <c r="S51" s="61" t="s">
        <v>138</v>
      </c>
      <c r="T51" s="61" t="s">
        <v>139</v>
      </c>
      <c r="U51" s="61">
        <v>46300</v>
      </c>
      <c r="V51" s="70" t="s">
        <v>140</v>
      </c>
      <c r="W51" s="63"/>
    </row>
    <row r="52" spans="1:28" ht="18" x14ac:dyDescent="0.4">
      <c r="A52" s="73" t="s">
        <v>73</v>
      </c>
      <c r="B52" s="73"/>
      <c r="C52" s="73"/>
      <c r="D52" s="73"/>
      <c r="E52" s="73"/>
      <c r="F52" s="73"/>
      <c r="G52" s="49">
        <f>SUM(G42:G51)</f>
        <v>4150000</v>
      </c>
      <c r="H52" s="36"/>
      <c r="I52" s="36"/>
      <c r="J52" s="36"/>
      <c r="K52" s="37"/>
      <c r="L52" s="37"/>
      <c r="M52" s="37"/>
      <c r="N52" s="37"/>
      <c r="O52" s="37"/>
      <c r="P52" s="37"/>
      <c r="Q52" s="37"/>
      <c r="R52" s="37"/>
      <c r="S52" s="37"/>
      <c r="T52" s="13"/>
      <c r="U52" s="39"/>
      <c r="V52" s="39"/>
    </row>
    <row r="53" spans="1:28" s="57" customFormat="1" ht="18" x14ac:dyDescent="0.35">
      <c r="A53" s="90" t="s">
        <v>159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</row>
    <row r="54" spans="1:28" ht="21.65" customHeight="1" x14ac:dyDescent="0.35">
      <c r="A54" s="33" t="s">
        <v>160</v>
      </c>
      <c r="B54" s="33" t="s">
        <v>161</v>
      </c>
      <c r="C54" s="36">
        <v>700000</v>
      </c>
      <c r="D54" s="33" t="s">
        <v>161</v>
      </c>
      <c r="E54" s="33" t="s">
        <v>38</v>
      </c>
      <c r="F54" s="33" t="s">
        <v>44</v>
      </c>
      <c r="G54" s="36">
        <f>C54</f>
        <v>700000</v>
      </c>
      <c r="H54" s="36" t="s">
        <v>127</v>
      </c>
      <c r="I54" s="36" t="s">
        <v>144</v>
      </c>
      <c r="J54" s="36" t="s">
        <v>128</v>
      </c>
      <c r="K54" s="37">
        <v>46204</v>
      </c>
      <c r="L54" s="38">
        <v>46224</v>
      </c>
      <c r="M54" s="38">
        <v>46235</v>
      </c>
      <c r="N54" s="38" t="s">
        <v>136</v>
      </c>
      <c r="O54" s="38">
        <v>46249</v>
      </c>
      <c r="P54" s="38" t="s">
        <v>137</v>
      </c>
      <c r="Q54" s="38">
        <v>46266</v>
      </c>
      <c r="R54" s="38" t="s">
        <v>138</v>
      </c>
      <c r="S54" s="38" t="s">
        <v>139</v>
      </c>
      <c r="T54" s="38">
        <v>46300</v>
      </c>
      <c r="U54" s="38" t="s">
        <v>140</v>
      </c>
      <c r="V54" s="38" t="s">
        <v>141</v>
      </c>
    </row>
    <row r="55" spans="1:28" ht="17.5" x14ac:dyDescent="0.35">
      <c r="A55" s="33" t="s">
        <v>160</v>
      </c>
      <c r="B55" s="33" t="s">
        <v>162</v>
      </c>
      <c r="C55" s="36">
        <v>300000</v>
      </c>
      <c r="D55" s="33" t="s">
        <v>163</v>
      </c>
      <c r="E55" s="33" t="s">
        <v>64</v>
      </c>
      <c r="F55" s="33" t="s">
        <v>35</v>
      </c>
      <c r="G55" s="36">
        <f>C55</f>
        <v>300000</v>
      </c>
      <c r="H55" s="36"/>
      <c r="I55" s="36"/>
      <c r="J55" s="36"/>
      <c r="K55" s="37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</row>
    <row r="56" spans="1:28" ht="17.5" x14ac:dyDescent="0.35">
      <c r="A56" s="33" t="s">
        <v>164</v>
      </c>
      <c r="B56" s="33" t="s">
        <v>161</v>
      </c>
      <c r="C56" s="36">
        <v>100000</v>
      </c>
      <c r="D56" s="40" t="s">
        <v>165</v>
      </c>
      <c r="E56" s="39" t="s">
        <v>43</v>
      </c>
      <c r="F56" s="39" t="s">
        <v>44</v>
      </c>
      <c r="G56" s="36">
        <f>C56</f>
        <v>100000</v>
      </c>
      <c r="H56" s="36" t="s">
        <v>166</v>
      </c>
      <c r="I56" s="36"/>
      <c r="J56" s="36"/>
      <c r="K56" s="37"/>
      <c r="L56" s="37"/>
      <c r="M56" s="37"/>
      <c r="N56" s="37"/>
      <c r="O56" s="37"/>
      <c r="P56" s="37"/>
      <c r="Q56" s="37"/>
      <c r="R56" s="37"/>
      <c r="S56" s="37"/>
      <c r="T56" s="13"/>
      <c r="U56" s="39"/>
      <c r="V56" s="39"/>
    </row>
    <row r="57" spans="1:28" ht="17.5" x14ac:dyDescent="0.35">
      <c r="A57" s="33" t="s">
        <v>160</v>
      </c>
      <c r="B57" s="33"/>
      <c r="C57" s="36"/>
      <c r="D57" s="33"/>
      <c r="E57" s="33"/>
      <c r="F57" s="33"/>
      <c r="G57" s="36">
        <f>C57</f>
        <v>0</v>
      </c>
      <c r="H57" s="36"/>
      <c r="I57" s="36"/>
      <c r="J57" s="36"/>
      <c r="K57" s="37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</row>
    <row r="58" spans="1:28" ht="18" x14ac:dyDescent="0.4">
      <c r="A58" s="73" t="s">
        <v>73</v>
      </c>
      <c r="B58" s="73"/>
      <c r="C58" s="73"/>
      <c r="D58" s="73"/>
      <c r="E58" s="73"/>
      <c r="F58" s="73"/>
      <c r="G58" s="49">
        <f>SUM(G54:G57)</f>
        <v>1100000</v>
      </c>
      <c r="H58" s="36"/>
      <c r="I58" s="36"/>
      <c r="J58" s="36"/>
      <c r="K58" s="37"/>
      <c r="L58" s="37"/>
      <c r="M58" s="37"/>
      <c r="N58" s="37"/>
      <c r="O58" s="37"/>
      <c r="P58" s="37"/>
      <c r="Q58" s="37"/>
      <c r="R58" s="37"/>
      <c r="S58" s="37"/>
      <c r="T58" s="13"/>
      <c r="U58" s="39"/>
      <c r="V58" s="39"/>
    </row>
    <row r="59" spans="1:28" s="58" customFormat="1" ht="18" x14ac:dyDescent="0.35">
      <c r="A59" s="93" t="s">
        <v>167</v>
      </c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</row>
    <row r="60" spans="1:28" ht="17.5" x14ac:dyDescent="0.35">
      <c r="A60" s="39" t="s">
        <v>168</v>
      </c>
      <c r="B60" s="39" t="s">
        <v>169</v>
      </c>
      <c r="C60" s="51">
        <v>70000</v>
      </c>
      <c r="D60" s="52" t="s">
        <v>170</v>
      </c>
      <c r="E60" s="33" t="s">
        <v>38</v>
      </c>
      <c r="F60" s="33" t="s">
        <v>44</v>
      </c>
      <c r="G60" s="36">
        <f t="shared" ref="G60:G66" si="2">C60</f>
        <v>70000</v>
      </c>
      <c r="H60" s="36" t="s">
        <v>171</v>
      </c>
      <c r="I60" s="36" t="s">
        <v>172</v>
      </c>
      <c r="J60" s="36" t="s">
        <v>173</v>
      </c>
      <c r="K60" s="37" t="s">
        <v>174</v>
      </c>
      <c r="L60" s="37" t="s">
        <v>175</v>
      </c>
      <c r="M60" s="38">
        <v>46503</v>
      </c>
      <c r="N60" s="65" t="s">
        <v>117</v>
      </c>
      <c r="O60" s="65" t="s">
        <v>118</v>
      </c>
      <c r="P60" s="65" t="s">
        <v>119</v>
      </c>
      <c r="Q60" s="65" t="s">
        <v>119</v>
      </c>
      <c r="R60" s="65"/>
      <c r="S60" s="65"/>
      <c r="T60" s="65" t="s">
        <v>121</v>
      </c>
      <c r="U60" s="65" t="s">
        <v>122</v>
      </c>
      <c r="V60" s="65"/>
      <c r="W60" s="65"/>
      <c r="X60" s="65"/>
    </row>
    <row r="61" spans="1:28" ht="17.5" x14ac:dyDescent="0.35">
      <c r="A61" s="39" t="s">
        <v>168</v>
      </c>
      <c r="B61" s="39" t="s">
        <v>169</v>
      </c>
      <c r="C61" s="51">
        <v>350000</v>
      </c>
      <c r="D61" s="52" t="s">
        <v>176</v>
      </c>
      <c r="E61" s="33" t="s">
        <v>38</v>
      </c>
      <c r="F61" s="39" t="s">
        <v>35</v>
      </c>
      <c r="G61" s="36">
        <f>C61</f>
        <v>350000</v>
      </c>
      <c r="H61" s="64" t="s">
        <v>177</v>
      </c>
      <c r="I61" s="64" t="s">
        <v>177</v>
      </c>
      <c r="J61" s="64" t="s">
        <v>177</v>
      </c>
      <c r="K61" s="64" t="s">
        <v>177</v>
      </c>
      <c r="L61" s="64" t="s">
        <v>177</v>
      </c>
      <c r="M61" s="64" t="s">
        <v>177</v>
      </c>
      <c r="N61" s="64" t="s">
        <v>177</v>
      </c>
      <c r="O61" s="64" t="s">
        <v>177</v>
      </c>
      <c r="P61" s="64" t="s">
        <v>177</v>
      </c>
      <c r="Q61" s="64" t="s">
        <v>177</v>
      </c>
      <c r="R61" s="64" t="s">
        <v>177</v>
      </c>
      <c r="S61" s="64" t="s">
        <v>177</v>
      </c>
      <c r="T61" s="64" t="s">
        <v>177</v>
      </c>
      <c r="U61" s="64" t="s">
        <v>177</v>
      </c>
      <c r="V61" s="64" t="s">
        <v>177</v>
      </c>
    </row>
    <row r="62" spans="1:28" ht="17.5" x14ac:dyDescent="0.35">
      <c r="A62" s="39" t="s">
        <v>168</v>
      </c>
      <c r="B62" s="39" t="s">
        <v>169</v>
      </c>
      <c r="C62" s="51">
        <v>100000</v>
      </c>
      <c r="D62" s="52" t="s">
        <v>178</v>
      </c>
      <c r="E62" s="33" t="s">
        <v>38</v>
      </c>
      <c r="F62" s="39" t="s">
        <v>35</v>
      </c>
      <c r="G62" s="36">
        <f t="shared" si="2"/>
        <v>100000</v>
      </c>
      <c r="H62" s="64" t="s">
        <v>177</v>
      </c>
      <c r="I62" s="64" t="s">
        <v>177</v>
      </c>
      <c r="J62" s="64" t="s">
        <v>177</v>
      </c>
      <c r="K62" s="64" t="s">
        <v>177</v>
      </c>
      <c r="L62" s="64" t="s">
        <v>177</v>
      </c>
      <c r="M62" s="64" t="s">
        <v>177</v>
      </c>
      <c r="N62" s="64" t="s">
        <v>177</v>
      </c>
      <c r="O62" s="64" t="s">
        <v>177</v>
      </c>
      <c r="P62" s="64" t="s">
        <v>177</v>
      </c>
      <c r="Q62" s="64" t="s">
        <v>177</v>
      </c>
      <c r="R62" s="64" t="s">
        <v>177</v>
      </c>
      <c r="S62" s="64" t="s">
        <v>177</v>
      </c>
      <c r="T62" s="64" t="s">
        <v>177</v>
      </c>
      <c r="U62" s="64" t="s">
        <v>177</v>
      </c>
      <c r="V62" s="64" t="s">
        <v>177</v>
      </c>
      <c r="W62" s="65"/>
      <c r="X62" s="65"/>
      <c r="Y62" s="65"/>
      <c r="Z62" s="65"/>
      <c r="AA62" s="65"/>
      <c r="AB62" s="65"/>
    </row>
    <row r="63" spans="1:28" ht="17.5" x14ac:dyDescent="0.35">
      <c r="A63" s="39" t="s">
        <v>168</v>
      </c>
      <c r="B63" s="39" t="s">
        <v>169</v>
      </c>
      <c r="C63" s="51">
        <v>600000</v>
      </c>
      <c r="D63" s="52" t="s">
        <v>179</v>
      </c>
      <c r="E63" s="33" t="s">
        <v>38</v>
      </c>
      <c r="F63" s="39" t="s">
        <v>35</v>
      </c>
      <c r="G63" s="36">
        <f t="shared" si="2"/>
        <v>600000</v>
      </c>
      <c r="H63" s="64" t="s">
        <v>177</v>
      </c>
      <c r="I63" s="64" t="s">
        <v>177</v>
      </c>
      <c r="J63" s="64" t="s">
        <v>177</v>
      </c>
      <c r="K63" s="64" t="s">
        <v>177</v>
      </c>
      <c r="L63" s="64" t="s">
        <v>177</v>
      </c>
      <c r="M63" s="64" t="s">
        <v>177</v>
      </c>
      <c r="N63" s="64" t="s">
        <v>177</v>
      </c>
      <c r="O63" s="64" t="s">
        <v>177</v>
      </c>
      <c r="P63" s="64" t="s">
        <v>177</v>
      </c>
      <c r="Q63" s="64" t="s">
        <v>177</v>
      </c>
      <c r="R63" s="64" t="s">
        <v>177</v>
      </c>
      <c r="S63" s="64" t="s">
        <v>177</v>
      </c>
      <c r="T63" s="64" t="s">
        <v>177</v>
      </c>
      <c r="U63" s="64" t="s">
        <v>177</v>
      </c>
      <c r="V63" s="64" t="s">
        <v>177</v>
      </c>
    </row>
    <row r="64" spans="1:28" ht="17.5" x14ac:dyDescent="0.35">
      <c r="A64" s="39" t="s">
        <v>168</v>
      </c>
      <c r="B64" s="39" t="s">
        <v>169</v>
      </c>
      <c r="C64" s="66">
        <v>250000</v>
      </c>
      <c r="D64" s="67" t="s">
        <v>180</v>
      </c>
      <c r="E64" s="33" t="s">
        <v>64</v>
      </c>
      <c r="F64" s="39" t="s">
        <v>35</v>
      </c>
      <c r="G64" s="36">
        <f t="shared" si="2"/>
        <v>250000</v>
      </c>
      <c r="H64" s="36" t="s">
        <v>181</v>
      </c>
      <c r="I64" s="36" t="s">
        <v>182</v>
      </c>
      <c r="J64" s="36" t="s">
        <v>183</v>
      </c>
      <c r="K64" s="64" t="s">
        <v>177</v>
      </c>
      <c r="L64" s="64" t="s">
        <v>177</v>
      </c>
      <c r="M64" s="64" t="s">
        <v>177</v>
      </c>
      <c r="N64" s="64" t="s">
        <v>177</v>
      </c>
      <c r="O64" s="64" t="s">
        <v>177</v>
      </c>
      <c r="P64" s="64" t="s">
        <v>177</v>
      </c>
      <c r="Q64" s="64" t="s">
        <v>177</v>
      </c>
      <c r="R64" s="64" t="s">
        <v>177</v>
      </c>
      <c r="S64" s="38">
        <v>46082</v>
      </c>
      <c r="T64" s="38">
        <v>46082</v>
      </c>
      <c r="U64" s="37" t="s">
        <v>129</v>
      </c>
      <c r="V64" s="64" t="s">
        <v>177</v>
      </c>
    </row>
    <row r="65" spans="1:22" ht="17.5" x14ac:dyDescent="0.35">
      <c r="A65" s="39" t="s">
        <v>168</v>
      </c>
      <c r="B65" s="39" t="s">
        <v>169</v>
      </c>
      <c r="C65" s="51">
        <v>300000</v>
      </c>
      <c r="D65" s="52" t="s">
        <v>184</v>
      </c>
      <c r="E65" s="33" t="s">
        <v>38</v>
      </c>
      <c r="F65" s="33" t="s">
        <v>44</v>
      </c>
      <c r="G65" s="36">
        <f t="shared" si="2"/>
        <v>300000</v>
      </c>
      <c r="H65" s="64" t="s">
        <v>177</v>
      </c>
      <c r="I65" s="64" t="s">
        <v>177</v>
      </c>
      <c r="J65" s="64" t="s">
        <v>177</v>
      </c>
      <c r="K65" s="64" t="s">
        <v>177</v>
      </c>
      <c r="L65" s="64" t="s">
        <v>177</v>
      </c>
      <c r="M65" s="64" t="s">
        <v>177</v>
      </c>
      <c r="N65" s="64" t="s">
        <v>177</v>
      </c>
      <c r="O65" s="64" t="s">
        <v>177</v>
      </c>
      <c r="P65" s="64" t="s">
        <v>177</v>
      </c>
      <c r="Q65" s="64" t="s">
        <v>177</v>
      </c>
      <c r="R65" s="64" t="s">
        <v>177</v>
      </c>
      <c r="S65" s="64" t="s">
        <v>177</v>
      </c>
      <c r="T65" s="64" t="s">
        <v>177</v>
      </c>
      <c r="U65" s="64" t="s">
        <v>177</v>
      </c>
      <c r="V65" s="64" t="s">
        <v>177</v>
      </c>
    </row>
    <row r="66" spans="1:22" ht="17.5" x14ac:dyDescent="0.35">
      <c r="A66" s="39" t="s">
        <v>168</v>
      </c>
      <c r="B66" s="39"/>
      <c r="C66" s="36"/>
      <c r="D66" s="40"/>
      <c r="E66" s="33"/>
      <c r="F66" s="39"/>
      <c r="G66" s="36">
        <f t="shared" si="2"/>
        <v>0</v>
      </c>
      <c r="H66" s="36"/>
      <c r="I66" s="36"/>
      <c r="J66" s="36"/>
      <c r="K66" s="37"/>
      <c r="L66" s="37"/>
      <c r="M66" s="37"/>
      <c r="N66" s="37"/>
      <c r="O66" s="37"/>
      <c r="P66" s="37"/>
      <c r="Q66" s="37"/>
      <c r="R66" s="37"/>
      <c r="S66" s="37"/>
      <c r="T66" s="13"/>
      <c r="U66" s="39"/>
      <c r="V66" s="39"/>
    </row>
    <row r="67" spans="1:22" ht="18" x14ac:dyDescent="0.4">
      <c r="A67" s="73" t="s">
        <v>73</v>
      </c>
      <c r="B67" s="73"/>
      <c r="C67" s="73"/>
      <c r="D67" s="73"/>
      <c r="E67" s="73"/>
      <c r="F67" s="73"/>
      <c r="G67" s="49">
        <f>SUM(G60:G66)</f>
        <v>1670000</v>
      </c>
      <c r="H67" s="36"/>
      <c r="I67" s="36"/>
      <c r="J67" s="36"/>
      <c r="K67" s="37"/>
      <c r="L67" s="37"/>
      <c r="M67" s="37"/>
      <c r="N67" s="37"/>
      <c r="O67" s="37"/>
      <c r="P67" s="37"/>
      <c r="Q67" s="37"/>
      <c r="R67" s="37"/>
      <c r="S67" s="37"/>
      <c r="T67" s="13"/>
      <c r="U67" s="39"/>
      <c r="V67" s="39"/>
    </row>
    <row r="68" spans="1:22" s="59" customFormat="1" ht="18" x14ac:dyDescent="0.35">
      <c r="A68" s="94" t="s">
        <v>185</v>
      </c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</row>
    <row r="69" spans="1:22" ht="35" x14ac:dyDescent="0.35">
      <c r="A69" s="39" t="s">
        <v>186</v>
      </c>
      <c r="B69" s="39" t="s">
        <v>187</v>
      </c>
      <c r="C69" s="36">
        <v>3000000</v>
      </c>
      <c r="D69" s="48" t="s">
        <v>188</v>
      </c>
      <c r="E69" s="39" t="s">
        <v>189</v>
      </c>
      <c r="F69" s="33" t="s">
        <v>78</v>
      </c>
      <c r="G69" s="36">
        <f t="shared" ref="G69:G72" si="3">C69</f>
        <v>3000000</v>
      </c>
      <c r="H69" s="36"/>
      <c r="I69" s="36"/>
      <c r="J69" s="36"/>
      <c r="K69" s="37"/>
      <c r="L69" s="37"/>
      <c r="M69" s="37"/>
      <c r="N69" s="37"/>
      <c r="O69" s="37"/>
      <c r="P69" s="37"/>
      <c r="Q69" s="37"/>
      <c r="R69" s="37"/>
      <c r="S69" s="37"/>
      <c r="T69" s="13"/>
      <c r="U69" s="39"/>
      <c r="V69" s="39"/>
    </row>
    <row r="70" spans="1:22" ht="17.5" x14ac:dyDescent="0.35">
      <c r="A70" s="39" t="s">
        <v>186</v>
      </c>
      <c r="B70" s="39" t="s">
        <v>187</v>
      </c>
      <c r="C70" s="36">
        <v>1500000</v>
      </c>
      <c r="D70" s="48" t="s">
        <v>190</v>
      </c>
      <c r="E70" s="39" t="s">
        <v>43</v>
      </c>
      <c r="F70" s="33" t="s">
        <v>78</v>
      </c>
      <c r="G70" s="36">
        <f t="shared" si="3"/>
        <v>1500000</v>
      </c>
      <c r="H70" s="36"/>
      <c r="I70" s="36"/>
      <c r="J70" s="36"/>
      <c r="K70" s="37"/>
      <c r="L70" s="37"/>
      <c r="M70" s="37"/>
      <c r="N70" s="37"/>
      <c r="O70" s="37"/>
      <c r="P70" s="37"/>
      <c r="Q70" s="37"/>
      <c r="R70" s="37"/>
      <c r="S70" s="37"/>
      <c r="T70" s="13"/>
      <c r="U70" s="39"/>
      <c r="V70" s="39"/>
    </row>
    <row r="71" spans="1:22" ht="17.5" x14ac:dyDescent="0.35">
      <c r="A71" s="39" t="s">
        <v>186</v>
      </c>
      <c r="B71" s="39" t="s">
        <v>187</v>
      </c>
      <c r="C71" s="36">
        <v>1000000</v>
      </c>
      <c r="D71" s="48" t="s">
        <v>191</v>
      </c>
      <c r="E71" s="39" t="s">
        <v>43</v>
      </c>
      <c r="F71" s="33" t="s">
        <v>78</v>
      </c>
      <c r="G71" s="36">
        <f t="shared" si="3"/>
        <v>1000000</v>
      </c>
      <c r="H71" s="36"/>
      <c r="I71" s="36"/>
      <c r="J71" s="36"/>
      <c r="K71" s="37"/>
      <c r="L71" s="37"/>
      <c r="M71" s="37"/>
      <c r="N71" s="37"/>
      <c r="O71" s="37"/>
      <c r="P71" s="37"/>
      <c r="Q71" s="37"/>
      <c r="R71" s="37"/>
      <c r="S71" s="37"/>
      <c r="T71" s="13"/>
      <c r="U71" s="39"/>
      <c r="V71" s="39"/>
    </row>
    <row r="72" spans="1:22" ht="17.5" x14ac:dyDescent="0.35">
      <c r="A72" s="39" t="s">
        <v>186</v>
      </c>
      <c r="B72" s="39"/>
      <c r="C72" s="36"/>
      <c r="D72" s="40"/>
      <c r="E72" s="39"/>
      <c r="F72" s="39"/>
      <c r="G72" s="36">
        <f t="shared" si="3"/>
        <v>0</v>
      </c>
      <c r="H72" s="36"/>
      <c r="I72" s="36"/>
      <c r="J72" s="36"/>
      <c r="K72" s="37"/>
      <c r="L72" s="37"/>
      <c r="M72" s="37"/>
      <c r="N72" s="37"/>
      <c r="O72" s="37"/>
      <c r="P72" s="37"/>
      <c r="Q72" s="37"/>
      <c r="R72" s="37"/>
      <c r="S72" s="37"/>
      <c r="T72" s="13"/>
      <c r="U72" s="39"/>
      <c r="V72" s="39"/>
    </row>
    <row r="73" spans="1:22" ht="17.5" x14ac:dyDescent="0.35">
      <c r="A73" s="39" t="s">
        <v>186</v>
      </c>
      <c r="B73" s="39"/>
      <c r="C73" s="36"/>
      <c r="D73" s="40"/>
      <c r="E73" s="39"/>
      <c r="F73" s="39"/>
      <c r="G73" s="41"/>
      <c r="H73" s="36"/>
      <c r="I73" s="36"/>
      <c r="J73" s="36"/>
      <c r="K73" s="37"/>
      <c r="L73" s="37"/>
      <c r="M73" s="37"/>
      <c r="N73" s="37"/>
      <c r="O73" s="37"/>
      <c r="P73" s="37"/>
      <c r="Q73" s="37"/>
      <c r="R73" s="37"/>
      <c r="S73" s="37"/>
      <c r="T73" s="13"/>
      <c r="U73" s="39"/>
      <c r="V73" s="39"/>
    </row>
    <row r="74" spans="1:22" ht="18" x14ac:dyDescent="0.4">
      <c r="A74" s="73" t="s">
        <v>73</v>
      </c>
      <c r="B74" s="73"/>
      <c r="C74" s="73"/>
      <c r="D74" s="73"/>
      <c r="E74" s="73"/>
      <c r="F74" s="73"/>
      <c r="G74" s="49">
        <f>SUM(G69:G73)</f>
        <v>5500000</v>
      </c>
      <c r="H74" s="36"/>
      <c r="I74" s="36"/>
      <c r="J74" s="36"/>
      <c r="K74" s="37"/>
      <c r="L74" s="37"/>
      <c r="M74" s="37"/>
      <c r="N74" s="37"/>
      <c r="O74" s="37"/>
      <c r="P74" s="37"/>
      <c r="Q74" s="37"/>
      <c r="R74" s="37"/>
      <c r="S74" s="37"/>
      <c r="T74" s="13"/>
      <c r="U74" s="39"/>
      <c r="V74" s="39"/>
    </row>
    <row r="75" spans="1:22" ht="23" x14ac:dyDescent="0.35">
      <c r="A75" s="86" t="s">
        <v>192</v>
      </c>
      <c r="B75" s="87"/>
      <c r="C75" s="87"/>
      <c r="D75" s="87"/>
      <c r="E75" s="87"/>
      <c r="F75" s="88"/>
      <c r="G75" s="42">
        <f>G22+G39+G74+G58+G52</f>
        <v>20543000</v>
      </c>
      <c r="H75" s="42"/>
      <c r="I75" s="42"/>
      <c r="J75" s="42"/>
      <c r="K75" s="43"/>
      <c r="L75" s="43"/>
      <c r="M75" s="43"/>
      <c r="N75" s="43"/>
      <c r="O75" s="43"/>
      <c r="P75" s="43"/>
      <c r="Q75" s="43"/>
      <c r="R75" s="43"/>
      <c r="S75" s="43"/>
      <c r="T75" s="89"/>
      <c r="U75" s="89"/>
      <c r="V75" s="89"/>
    </row>
  </sheetData>
  <mergeCells count="21">
    <mergeCell ref="A75:F75"/>
    <mergeCell ref="T75:V75"/>
    <mergeCell ref="A53:V53"/>
    <mergeCell ref="A23:V23"/>
    <mergeCell ref="A39:F39"/>
    <mergeCell ref="A40:V40"/>
    <mergeCell ref="A52:F52"/>
    <mergeCell ref="A58:F58"/>
    <mergeCell ref="A59:V59"/>
    <mergeCell ref="A74:F74"/>
    <mergeCell ref="A68:V68"/>
    <mergeCell ref="A67:F67"/>
    <mergeCell ref="A7:V7"/>
    <mergeCell ref="A22:F22"/>
    <mergeCell ref="A3:B3"/>
    <mergeCell ref="C3:K3"/>
    <mergeCell ref="A4:D4"/>
    <mergeCell ref="E4:F4"/>
    <mergeCell ref="A5:A6"/>
    <mergeCell ref="B5:B6"/>
    <mergeCell ref="D5:D6"/>
  </mergeCells>
  <phoneticPr fontId="1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L. Kgabanyane  |  EICB</dc:creator>
  <cp:keywords/>
  <dc:description/>
  <cp:lastModifiedBy>Kevin | i-Centric Technologies</cp:lastModifiedBy>
  <cp:revision/>
  <cp:lastPrinted>2026-07-10T12:44:19Z</cp:lastPrinted>
  <dcterms:created xsi:type="dcterms:W3CDTF">2026-06-01T08:38:22Z</dcterms:created>
  <dcterms:modified xsi:type="dcterms:W3CDTF">2026-07-10T12:44:38Z</dcterms:modified>
  <cp:category/>
  <cp:contentStatus/>
</cp:coreProperties>
</file>